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00" windowHeight="5520" tabRatio="410" activeTab="4"/>
  </bookViews>
  <sheets>
    <sheet name="PCCM" sheetId="1" r:id="rId1"/>
    <sheet name="CS1S" sheetId="2" r:id="rId2"/>
    <sheet name="CS1C" sheetId="3" r:id="rId3"/>
    <sheet name="CS2S" sheetId="4" r:id="rId4"/>
    <sheet name="CS2C" sheetId="5" r:id="rId5"/>
    <sheet name="Cs2 C 10" sheetId="6" r:id="rId6"/>
  </sheets>
  <definedNames/>
  <calcPr fullCalcOnLoad="1"/>
</workbook>
</file>

<file path=xl/sharedStrings.xml><?xml version="1.0" encoding="utf-8"?>
<sst xmlns="http://schemas.openxmlformats.org/spreadsheetml/2006/main" count="1985" uniqueCount="173">
  <si>
    <t>Ca</t>
  </si>
  <si>
    <t>Líp</t>
  </si>
  <si>
    <t>GVCN</t>
  </si>
  <si>
    <t>To¸n</t>
  </si>
  <si>
    <t>Lý</t>
  </si>
  <si>
    <t>Ho¸</t>
  </si>
  <si>
    <t>Sinh</t>
  </si>
  <si>
    <t>V¨n</t>
  </si>
  <si>
    <t>Sö</t>
  </si>
  <si>
    <t>§Þa</t>
  </si>
  <si>
    <t>CD</t>
  </si>
  <si>
    <t>TD</t>
  </si>
  <si>
    <t>12A1</t>
  </si>
  <si>
    <t>12B1</t>
  </si>
  <si>
    <t>10A1</t>
  </si>
  <si>
    <t>11A1</t>
  </si>
  <si>
    <t>11B1</t>
  </si>
  <si>
    <t>12A2</t>
  </si>
  <si>
    <t>12B2</t>
  </si>
  <si>
    <t>12C2</t>
  </si>
  <si>
    <t>10A2</t>
  </si>
  <si>
    <t>10B2</t>
  </si>
  <si>
    <t>10C2</t>
  </si>
  <si>
    <t>11A2</t>
  </si>
  <si>
    <t>11B2</t>
  </si>
  <si>
    <t>11C2</t>
  </si>
  <si>
    <t>11D2</t>
  </si>
  <si>
    <t>10D2</t>
  </si>
  <si>
    <t xml:space="preserve">NN </t>
  </si>
  <si>
    <t>Thø</t>
  </si>
  <si>
    <t>TiÕt</t>
  </si>
  <si>
    <t>M«n</t>
  </si>
  <si>
    <t>GV</t>
  </si>
  <si>
    <t>hai</t>
  </si>
  <si>
    <t>ba</t>
  </si>
  <si>
    <t>t­</t>
  </si>
  <si>
    <t>n¨m</t>
  </si>
  <si>
    <t>s¸u</t>
  </si>
  <si>
    <t>b¶y</t>
  </si>
  <si>
    <t>T</t>
  </si>
  <si>
    <t>NN</t>
  </si>
  <si>
    <t>§</t>
  </si>
  <si>
    <t>L</t>
  </si>
  <si>
    <t>V</t>
  </si>
  <si>
    <t>SV</t>
  </si>
  <si>
    <t>H</t>
  </si>
  <si>
    <t>S</t>
  </si>
  <si>
    <t>NN n©ng cao</t>
  </si>
  <si>
    <t>12D2</t>
  </si>
  <si>
    <t xml:space="preserve">  thêi kho¸ biÓu c¬ së 2</t>
  </si>
  <si>
    <t>SH</t>
  </si>
  <si>
    <t xml:space="preserve">          thêi kho¸ biÓu - c¬ së 1</t>
  </si>
  <si>
    <t>10B1</t>
  </si>
  <si>
    <t>10C1</t>
  </si>
  <si>
    <t>S¸ng
CS2</t>
  </si>
  <si>
    <t>S¸ng
CS1</t>
  </si>
  <si>
    <t xml:space="preserve">Thùc hiÖn tõ </t>
  </si>
  <si>
    <t>CN</t>
  </si>
  <si>
    <t>Thùc hiÖn tõ ngµy</t>
  </si>
  <si>
    <t>Tin</t>
  </si>
  <si>
    <t>HiÖu tr­ëng</t>
  </si>
  <si>
    <t>NguyÔn Tïng L©m</t>
  </si>
  <si>
    <t xml:space="preserve">               HiÖu tr­ëng</t>
  </si>
  <si>
    <t>§Æng Ngäc Tr©m</t>
  </si>
  <si>
    <t xml:space="preserve">           Gi¸o vô</t>
  </si>
  <si>
    <t xml:space="preserve">                   HiÖu tr­ëng</t>
  </si>
  <si>
    <t xml:space="preserve">   NguyÔn Tïng L©m</t>
  </si>
  <si>
    <t xml:space="preserve">         §Æng Ngäc Tr©m</t>
  </si>
  <si>
    <t xml:space="preserve">         HiÖu tr­ëng</t>
  </si>
  <si>
    <t xml:space="preserve">      Gi¸o vô</t>
  </si>
  <si>
    <t>11C1</t>
  </si>
  <si>
    <t>CNghÖ</t>
  </si>
  <si>
    <t>Ca s¸ng (Tõ 7h15')</t>
  </si>
  <si>
    <t>NN - Tin</t>
  </si>
  <si>
    <t>¸nh</t>
  </si>
  <si>
    <t>ChiÒu</t>
  </si>
  <si>
    <t>GDQP</t>
  </si>
  <si>
    <t>QP</t>
  </si>
  <si>
    <t>H V©n</t>
  </si>
  <si>
    <t>T T©m</t>
  </si>
  <si>
    <t>B V©n</t>
  </si>
  <si>
    <t>11E2-N1</t>
  </si>
  <si>
    <t>11E2-N2</t>
  </si>
  <si>
    <t>Thø4</t>
  </si>
  <si>
    <t xml:space="preserve">Thùc hiÖn tõ ngµy      </t>
  </si>
  <si>
    <t>Tr­êng thpt ®inh tiªn hoµng</t>
  </si>
  <si>
    <t>Ph©n c«ng chuyªn m«n n¨m häc 2012 - 2013</t>
  </si>
  <si>
    <t>12C1</t>
  </si>
  <si>
    <t>12E2</t>
  </si>
  <si>
    <t>12G2</t>
  </si>
  <si>
    <t>10E2</t>
  </si>
  <si>
    <t>11A1 chän</t>
  </si>
  <si>
    <t>12A1 chän</t>
  </si>
  <si>
    <t xml:space="preserve">  thêi kho¸ biÓu c¬ së 1</t>
  </si>
  <si>
    <t xml:space="preserve">          thêi kho¸ biÓu - c¬ së 2</t>
  </si>
  <si>
    <t>Giang</t>
  </si>
  <si>
    <t>ThiÖn</t>
  </si>
  <si>
    <t>H­¬ngH</t>
  </si>
  <si>
    <t>Ngäc</t>
  </si>
  <si>
    <t>Thanh§</t>
  </si>
  <si>
    <t>ThuÊn</t>
  </si>
  <si>
    <t>H»ngN</t>
  </si>
  <si>
    <t>Ðn</t>
  </si>
  <si>
    <t>MinhCD</t>
  </si>
  <si>
    <t>ThanhB</t>
  </si>
  <si>
    <t>T©m</t>
  </si>
  <si>
    <t>ThanhA</t>
  </si>
  <si>
    <t>H­¬ngB</t>
  </si>
  <si>
    <t>Kim</t>
  </si>
  <si>
    <t>ThanhC</t>
  </si>
  <si>
    <t>NgÇn</t>
  </si>
  <si>
    <t>Th­</t>
  </si>
  <si>
    <t>H¹nhT</t>
  </si>
  <si>
    <t>Hîp</t>
  </si>
  <si>
    <t>VinhT</t>
  </si>
  <si>
    <t>Hoa</t>
  </si>
  <si>
    <t>Phóc</t>
  </si>
  <si>
    <t>S¬n</t>
  </si>
  <si>
    <t>Quang</t>
  </si>
  <si>
    <t>Th¾ng</t>
  </si>
  <si>
    <t>S¸u</t>
  </si>
  <si>
    <t>H­¬ngSV</t>
  </si>
  <si>
    <t>H¹nh SV</t>
  </si>
  <si>
    <t>Nhung</t>
  </si>
  <si>
    <t>Duyªn</t>
  </si>
  <si>
    <t>MinhSV</t>
  </si>
  <si>
    <t>HuyÒn</t>
  </si>
  <si>
    <t>MinhS</t>
  </si>
  <si>
    <t>Nhµn</t>
  </si>
  <si>
    <t>B¶y</t>
  </si>
  <si>
    <t>Phãng</t>
  </si>
  <si>
    <t>Ngäc H</t>
  </si>
  <si>
    <t>NgäcN</t>
  </si>
  <si>
    <t>Gi¸p</t>
  </si>
  <si>
    <t>D­¬ng</t>
  </si>
  <si>
    <t>TT1</t>
  </si>
  <si>
    <t>H­ng</t>
  </si>
  <si>
    <t>TT4</t>
  </si>
  <si>
    <t>Nh¹n</t>
  </si>
  <si>
    <t>NhungSV</t>
  </si>
  <si>
    <t>NhungV</t>
  </si>
  <si>
    <t>Th¸i</t>
  </si>
  <si>
    <t>Lam</t>
  </si>
  <si>
    <t>Quyªn</t>
  </si>
  <si>
    <t xml:space="preserve">ThµnhL </t>
  </si>
  <si>
    <t>§øcS</t>
  </si>
  <si>
    <t>Kú</t>
  </si>
  <si>
    <t>ThµnhS</t>
  </si>
  <si>
    <t>Ca chiÒu (Tõ 13h30')</t>
  </si>
  <si>
    <t>§øc</t>
  </si>
  <si>
    <t>TrÝ</t>
  </si>
  <si>
    <t>M¹nh</t>
  </si>
  <si>
    <t>x</t>
  </si>
  <si>
    <t>5t</t>
  </si>
  <si>
    <t>T­</t>
  </si>
  <si>
    <t>10A1,N1</t>
  </si>
  <si>
    <t>10A1,N2</t>
  </si>
  <si>
    <t>10C1,N1</t>
  </si>
  <si>
    <t>10C1,N2</t>
  </si>
  <si>
    <t>10B1,N1</t>
  </si>
  <si>
    <t>10B1,N2</t>
  </si>
  <si>
    <t>10A2-N1</t>
  </si>
  <si>
    <t>10A2-N2</t>
  </si>
  <si>
    <t>10D2-N1</t>
  </si>
  <si>
    <t>10C2-N1</t>
  </si>
  <si>
    <t>10E2-N1</t>
  </si>
  <si>
    <t>10E2-N2</t>
  </si>
  <si>
    <t>10D2-N2</t>
  </si>
  <si>
    <t>10C2-N2</t>
  </si>
  <si>
    <t>10B2-N1</t>
  </si>
  <si>
    <t>10B2-N2</t>
  </si>
  <si>
    <t>S¸ng</t>
  </si>
  <si>
    <t>Tr©m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</si>
</sst>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dddd\,\ mmmm\ dd\,\ yyyy"/>
  </numFmts>
  <fonts count="27">
    <font>
      <sz val="13"/>
      <name val=".VnTime"/>
      <family val="0"/>
    </font>
    <font>
      <sz val="13"/>
      <name val=".VnVogueH"/>
      <family val="2"/>
    </font>
    <font>
      <sz val="13"/>
      <name val=".VnArabiaH"/>
      <family val="2"/>
    </font>
    <font>
      <sz val="16"/>
      <name val=".VnHelvetInsH"/>
      <family val="2"/>
    </font>
    <font>
      <sz val="11"/>
      <name val=".VnTime"/>
      <family val="2"/>
    </font>
    <font>
      <sz val="12"/>
      <name val=".VnTime"/>
      <family val="2"/>
    </font>
    <font>
      <b/>
      <sz val="13"/>
      <name val=".VnTime"/>
      <family val="2"/>
    </font>
    <font>
      <b/>
      <sz val="10"/>
      <name val=".VnTime"/>
      <family val="2"/>
    </font>
    <font>
      <sz val="12"/>
      <name val=".VnTifani Heavy"/>
      <family val="2"/>
    </font>
    <font>
      <sz val="10"/>
      <name val=".VnTime"/>
      <family val="2"/>
    </font>
    <font>
      <b/>
      <sz val="9"/>
      <name val=".VnTime"/>
      <family val="2"/>
    </font>
    <font>
      <sz val="8"/>
      <name val=".VnTime"/>
      <family val="0"/>
    </font>
    <font>
      <u val="single"/>
      <sz val="13"/>
      <color indexed="12"/>
      <name val=".VnTime"/>
      <family val="0"/>
    </font>
    <font>
      <u val="single"/>
      <sz val="13"/>
      <color indexed="36"/>
      <name val=".VnTime"/>
      <family val="0"/>
    </font>
    <font>
      <b/>
      <i/>
      <sz val="13"/>
      <name val=".VnTime"/>
      <family val="2"/>
    </font>
    <font>
      <sz val="13"/>
      <name val=".VnTifani Heavy"/>
      <family val="2"/>
    </font>
    <font>
      <sz val="12"/>
      <name val=".VnTimeH"/>
      <family val="2"/>
    </font>
    <font>
      <sz val="14"/>
      <name val=".VnHelvetInsH"/>
      <family val="2"/>
    </font>
    <font>
      <sz val="11"/>
      <name val=".VnTifani Heavy"/>
      <family val="2"/>
    </font>
    <font>
      <b/>
      <sz val="8"/>
      <name val=".VnTime"/>
      <family val="2"/>
    </font>
    <font>
      <b/>
      <sz val="13"/>
      <name val=".VnTimeH"/>
      <family val="2"/>
    </font>
    <font>
      <b/>
      <sz val="11"/>
      <name val=".VnTime"/>
      <family val="2"/>
    </font>
    <font>
      <b/>
      <i/>
      <sz val="10"/>
      <name val=".VnTime"/>
      <family val="2"/>
    </font>
    <font>
      <sz val="13"/>
      <color indexed="10"/>
      <name val=".VnTime"/>
      <family val="0"/>
    </font>
    <font>
      <sz val="9"/>
      <name val=".VnTime"/>
      <family val="2"/>
    </font>
    <font>
      <b/>
      <sz val="11"/>
      <name val=".VnTimeH"/>
      <family val="2"/>
    </font>
    <font>
      <sz val="11"/>
      <name val=".VnTimeH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mediumDashDot"/>
      <bottom style="dotted"/>
    </border>
    <border>
      <left style="thin"/>
      <right style="thin"/>
      <top style="dotted"/>
      <bottom>
        <color indexed="63"/>
      </bottom>
    </border>
    <border>
      <left style="slantDashDot"/>
      <right style="thin"/>
      <top style="slantDashDot"/>
      <bottom style="mediumDashDot"/>
    </border>
    <border>
      <left style="thin"/>
      <right style="thin"/>
      <top style="slantDashDot"/>
      <bottom style="mediumDashDot"/>
    </border>
    <border>
      <left style="thin"/>
      <right>
        <color indexed="63"/>
      </right>
      <top style="mediumDashDot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mediumDashDot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slantDashDot"/>
    </border>
    <border>
      <left>
        <color indexed="63"/>
      </left>
      <right style="thin"/>
      <top style="dotted"/>
      <bottom style="slantDashDot"/>
    </border>
    <border>
      <left style="thin"/>
      <right>
        <color indexed="63"/>
      </right>
      <top style="slantDashDot"/>
      <bottom style="mediumDashDot"/>
    </border>
    <border>
      <left>
        <color indexed="63"/>
      </left>
      <right style="slantDashDot"/>
      <top style="mediumDashDot"/>
      <bottom style="dotted"/>
    </border>
    <border>
      <left>
        <color indexed="63"/>
      </left>
      <right style="slantDashDot"/>
      <top style="dotted"/>
      <bottom style="dotted"/>
    </border>
    <border>
      <left>
        <color indexed="63"/>
      </left>
      <right style="slantDashDot"/>
      <top style="dotted"/>
      <bottom>
        <color indexed="63"/>
      </bottom>
    </border>
    <border>
      <left>
        <color indexed="63"/>
      </left>
      <right style="slantDashDot"/>
      <top style="thin"/>
      <bottom style="dotted"/>
    </border>
    <border>
      <left>
        <color indexed="63"/>
      </left>
      <right style="slantDashDot"/>
      <top style="dotted"/>
      <bottom style="slantDashDot"/>
    </border>
    <border>
      <left>
        <color indexed="63"/>
      </left>
      <right style="slantDashDot"/>
      <top style="slantDashDot"/>
      <bottom style="mediumDashDot"/>
    </border>
    <border>
      <left>
        <color indexed="63"/>
      </left>
      <right style="slantDashDot"/>
      <top style="dotted"/>
      <bottom style="thin"/>
    </border>
    <border>
      <left style="slantDashDot"/>
      <right style="thin"/>
      <top>
        <color indexed="63"/>
      </top>
      <bottom>
        <color indexed="63"/>
      </bottom>
    </border>
    <border>
      <left style="slantDashDot"/>
      <right style="thin"/>
      <top>
        <color indexed="63"/>
      </top>
      <bottom style="thin"/>
    </border>
    <border>
      <left style="thin"/>
      <right style="thin"/>
      <top style="dotted"/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slantDashDot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 style="thin"/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slantDashDot"/>
      <right style="thin"/>
      <top style="mediumDashDot"/>
      <bottom>
        <color indexed="63"/>
      </bottom>
    </border>
    <border>
      <left>
        <color indexed="63"/>
      </left>
      <right style="thin"/>
      <top style="slantDashDot"/>
      <bottom style="mediumDashDot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1" fontId="0" fillId="0" borderId="2" xfId="0" applyNumberFormat="1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left"/>
    </xf>
    <xf numFmtId="0" fontId="15" fillId="0" borderId="0" xfId="0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1" fontId="0" fillId="0" borderId="0" xfId="0" applyNumberForma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14" fontId="15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2" borderId="33" xfId="0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/>
    </xf>
    <xf numFmtId="0" fontId="0" fillId="0" borderId="39" xfId="0" applyFont="1" applyFill="1" applyBorder="1" applyAlignment="1">
      <alignment horizontal="left" vertical="center"/>
    </xf>
    <xf numFmtId="0" fontId="4" fillId="0" borderId="36" xfId="0" applyFont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24" xfId="0" applyFont="1" applyBorder="1" applyAlignment="1">
      <alignment horizontal="center"/>
    </xf>
    <xf numFmtId="16" fontId="0" fillId="0" borderId="24" xfId="0" applyNumberFormat="1" applyFont="1" applyBorder="1" applyAlignment="1" quotePrefix="1">
      <alignment horizontal="center"/>
    </xf>
    <xf numFmtId="0" fontId="0" fillId="0" borderId="23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24" xfId="0" applyFont="1" applyBorder="1" applyAlignment="1" quotePrefix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4" xfId="0" applyFont="1" applyBorder="1" applyAlignment="1" quotePrefix="1">
      <alignment horizontal="center"/>
    </xf>
    <xf numFmtId="0" fontId="0" fillId="0" borderId="6" xfId="0" applyFont="1" applyBorder="1" applyAlignment="1">
      <alignment horizontal="center" vertical="center"/>
    </xf>
    <xf numFmtId="1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" xfId="0" applyFont="1" applyBorder="1" applyAlignment="1" quotePrefix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1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39" xfId="0" applyFont="1" applyFill="1" applyBorder="1" applyAlignment="1">
      <alignment horizontal="left" vertical="center"/>
    </xf>
    <xf numFmtId="0" fontId="4" fillId="0" borderId="42" xfId="0" applyFont="1" applyBorder="1" applyAlignment="1">
      <alignment vertical="center" wrapText="1"/>
    </xf>
    <xf numFmtId="0" fontId="5" fillId="0" borderId="4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9" fillId="0" borderId="0" xfId="0" applyFont="1" applyAlignment="1">
      <alignment/>
    </xf>
    <xf numFmtId="11" fontId="0" fillId="0" borderId="0" xfId="0" applyNumberFormat="1" applyBorder="1" applyAlignment="1" quotePrefix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0" fillId="0" borderId="2" xfId="0" applyFont="1" applyBorder="1" applyAlignment="1" quotePrefix="1">
      <alignment horizontal="center" vertical="center"/>
    </xf>
    <xf numFmtId="0" fontId="4" fillId="0" borderId="46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1" fontId="4" fillId="0" borderId="2" xfId="0" applyNumberFormat="1" applyFont="1" applyBorder="1" applyAlignment="1" quotePrefix="1">
      <alignment horizontal="center"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6" fillId="0" borderId="4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4" fillId="3" borderId="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24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1" fontId="0" fillId="0" borderId="2" xfId="0" applyNumberFormat="1" applyFont="1" applyBorder="1" applyAlignment="1" quotePrefix="1">
      <alignment horizontal="center"/>
    </xf>
    <xf numFmtId="0" fontId="0" fillId="0" borderId="37" xfId="0" applyFont="1" applyBorder="1" applyAlignment="1" quotePrefix="1">
      <alignment horizontal="center"/>
    </xf>
    <xf numFmtId="14" fontId="0" fillId="0" borderId="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9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16" fontId="0" fillId="0" borderId="24" xfId="0" applyNumberFormat="1" applyFont="1" applyBorder="1" applyAlignment="1" quotePrefix="1">
      <alignment horizontal="center"/>
    </xf>
    <xf numFmtId="0" fontId="0" fillId="0" borderId="23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 quotePrefix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21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4" fillId="4" borderId="2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11" fontId="4" fillId="0" borderId="2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11" fontId="0" fillId="6" borderId="48" xfId="0" applyNumberFormat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6" borderId="48" xfId="0" applyFont="1" applyFill="1" applyBorder="1" applyAlignment="1">
      <alignment horizontal="center" vertical="center" wrapText="1"/>
    </xf>
    <xf numFmtId="0" fontId="0" fillId="6" borderId="51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11" fontId="0" fillId="2" borderId="4" xfId="0" applyNumberFormat="1" applyFont="1" applyFill="1" applyBorder="1" applyAlignment="1" quotePrefix="1">
      <alignment horizontal="center" vertical="center" wrapText="1"/>
    </xf>
    <xf numFmtId="11" fontId="0" fillId="6" borderId="48" xfId="0" applyNumberFormat="1" applyFont="1" applyFill="1" applyBorder="1" applyAlignment="1">
      <alignment horizontal="center" vertical="center" wrapText="1"/>
    </xf>
    <xf numFmtId="11" fontId="0" fillId="6" borderId="51" xfId="0" applyNumberFormat="1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48" xfId="0" applyFont="1" applyFill="1" applyBorder="1" applyAlignment="1">
      <alignment horizontal="center" vertical="center" wrapText="1"/>
    </xf>
    <xf numFmtId="0" fontId="0" fillId="6" borderId="51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51" xfId="0" applyFont="1" applyFill="1" applyBorder="1" applyAlignment="1" quotePrefix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14" fontId="6" fillId="0" borderId="40" xfId="0" applyNumberFormat="1" applyFont="1" applyBorder="1" applyAlignment="1">
      <alignment horizontal="center"/>
    </xf>
    <xf numFmtId="0" fontId="0" fillId="6" borderId="51" xfId="0" applyFont="1" applyFill="1" applyBorder="1" applyAlignment="1" quotePrefix="1">
      <alignment horizontal="center" vertical="center" wrapText="1"/>
    </xf>
    <xf numFmtId="0" fontId="0" fillId="6" borderId="48" xfId="0" applyFont="1" applyFill="1" applyBorder="1" applyAlignment="1" quotePrefix="1">
      <alignment horizontal="center" vertical="center" wrapText="1"/>
    </xf>
    <xf numFmtId="0" fontId="0" fillId="6" borderId="4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1" fontId="0" fillId="2" borderId="4" xfId="0" applyNumberFormat="1" applyFont="1" applyFill="1" applyBorder="1" applyAlignment="1" quotePrefix="1">
      <alignment horizontal="center" vertical="center" wrapText="1"/>
    </xf>
    <xf numFmtId="11" fontId="0" fillId="6" borderId="51" xfId="0" applyNumberFormat="1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1"/>
  <sheetViews>
    <sheetView zoomScale="85" zoomScaleNormal="8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9" sqref="Y9"/>
    </sheetView>
  </sheetViews>
  <sheetFormatPr defaultColWidth="8.72265625" defaultRowHeight="16.5"/>
  <cols>
    <col min="1" max="1" width="4.99609375" style="17" customWidth="1"/>
    <col min="2" max="2" width="5.0859375" style="17" customWidth="1"/>
    <col min="3" max="3" width="7.18359375" style="17" customWidth="1"/>
    <col min="4" max="4" width="5.453125" style="17" customWidth="1"/>
    <col min="5" max="5" width="2.453125" style="17" customWidth="1"/>
    <col min="6" max="6" width="5.6328125" style="17" customWidth="1"/>
    <col min="7" max="7" width="2.453125" style="17" customWidth="1"/>
    <col min="8" max="8" width="6.8125" style="17" customWidth="1"/>
    <col min="9" max="9" width="2.54296875" style="17" customWidth="1"/>
    <col min="10" max="10" width="7.54296875" style="17" customWidth="1"/>
    <col min="11" max="11" width="2.54296875" style="17" customWidth="1"/>
    <col min="12" max="12" width="7.8125" style="17" customWidth="1"/>
    <col min="13" max="13" width="2.453125" style="17" customWidth="1"/>
    <col min="14" max="14" width="6.54296875" style="17" customWidth="1"/>
    <col min="15" max="15" width="2.453125" style="17" customWidth="1"/>
    <col min="16" max="16" width="6.0859375" style="17" customWidth="1"/>
    <col min="17" max="17" width="2.453125" style="17" customWidth="1"/>
    <col min="18" max="18" width="6.0859375" style="17" customWidth="1"/>
    <col min="19" max="19" width="2.453125" style="17" customWidth="1"/>
    <col min="20" max="20" width="6.6328125" style="17" customWidth="1"/>
    <col min="21" max="21" width="2.453125" style="17" customWidth="1"/>
    <col min="22" max="22" width="6.453125" style="36" customWidth="1"/>
    <col min="23" max="23" width="2.453125" style="17" customWidth="1"/>
    <col min="24" max="24" width="5.453125" style="17" customWidth="1"/>
    <col min="25" max="25" width="1.99609375" style="17" customWidth="1"/>
    <col min="26" max="26" width="5.0859375" style="17" customWidth="1"/>
    <col min="27" max="27" width="1.53515625" style="17" hidden="1" customWidth="1"/>
    <col min="28" max="28" width="5.36328125" style="17" customWidth="1"/>
    <col min="29" max="29" width="0.09765625" style="17" customWidth="1"/>
    <col min="30" max="16384" width="8.90625" style="17" customWidth="1"/>
  </cols>
  <sheetData>
    <row r="1" spans="1:28" ht="25.5">
      <c r="A1" s="1" t="s">
        <v>85</v>
      </c>
      <c r="H1" s="3" t="s">
        <v>86</v>
      </c>
      <c r="I1" s="3"/>
      <c r="V1" s="34"/>
      <c r="AB1" s="61">
        <v>2</v>
      </c>
    </row>
    <row r="2" spans="1:22" ht="17.25" customHeight="1" thickBot="1">
      <c r="A2" s="2"/>
      <c r="J2" s="111" t="s">
        <v>56</v>
      </c>
      <c r="K2" s="32"/>
      <c r="L2" s="33"/>
      <c r="M2" s="277">
        <v>41225</v>
      </c>
      <c r="N2" s="277"/>
      <c r="O2" s="277"/>
      <c r="P2" s="75"/>
      <c r="Q2" s="32"/>
      <c r="V2" s="34"/>
    </row>
    <row r="3" spans="1:29" s="4" customFormat="1" ht="21" customHeight="1" thickBot="1">
      <c r="A3" s="30" t="s">
        <v>0</v>
      </c>
      <c r="B3" s="31" t="s">
        <v>1</v>
      </c>
      <c r="C3" s="31" t="s">
        <v>2</v>
      </c>
      <c r="D3" s="273" t="s">
        <v>3</v>
      </c>
      <c r="E3" s="274"/>
      <c r="F3" s="273" t="s">
        <v>4</v>
      </c>
      <c r="G3" s="274"/>
      <c r="H3" s="273" t="s">
        <v>5</v>
      </c>
      <c r="I3" s="274"/>
      <c r="J3" s="273" t="s">
        <v>6</v>
      </c>
      <c r="K3" s="274"/>
      <c r="L3" s="273" t="s">
        <v>71</v>
      </c>
      <c r="M3" s="274"/>
      <c r="N3" s="273" t="s">
        <v>7</v>
      </c>
      <c r="O3" s="274"/>
      <c r="P3" s="273" t="s">
        <v>8</v>
      </c>
      <c r="Q3" s="274"/>
      <c r="R3" s="273" t="s">
        <v>9</v>
      </c>
      <c r="S3" s="274"/>
      <c r="T3" s="273" t="s">
        <v>10</v>
      </c>
      <c r="U3" s="274"/>
      <c r="V3" s="273" t="s">
        <v>28</v>
      </c>
      <c r="W3" s="274"/>
      <c r="X3" s="273" t="s">
        <v>11</v>
      </c>
      <c r="Y3" s="274"/>
      <c r="Z3" s="275" t="s">
        <v>76</v>
      </c>
      <c r="AA3" s="276"/>
      <c r="AB3" s="80" t="s">
        <v>59</v>
      </c>
      <c r="AC3" s="87"/>
    </row>
    <row r="4" spans="1:29" ht="21" customHeight="1">
      <c r="A4" s="270" t="s">
        <v>55</v>
      </c>
      <c r="B4" s="22" t="s">
        <v>12</v>
      </c>
      <c r="C4" s="42" t="s">
        <v>80</v>
      </c>
      <c r="D4" s="43" t="s">
        <v>112</v>
      </c>
      <c r="E4" s="52">
        <v>31</v>
      </c>
      <c r="F4" s="43" t="s">
        <v>116</v>
      </c>
      <c r="G4" s="52">
        <v>16</v>
      </c>
      <c r="H4" s="43" t="s">
        <v>97</v>
      </c>
      <c r="I4" s="52">
        <v>24</v>
      </c>
      <c r="J4" s="43" t="s">
        <v>121</v>
      </c>
      <c r="K4" s="52">
        <v>10</v>
      </c>
      <c r="L4" s="43" t="s">
        <v>124</v>
      </c>
      <c r="M4" s="52">
        <v>16</v>
      </c>
      <c r="N4" s="43" t="s">
        <v>100</v>
      </c>
      <c r="O4" s="52">
        <v>19</v>
      </c>
      <c r="P4" s="43" t="s">
        <v>127</v>
      </c>
      <c r="Q4" s="52">
        <v>12</v>
      </c>
      <c r="R4" s="43" t="s">
        <v>99</v>
      </c>
      <c r="S4" s="52"/>
      <c r="T4" s="43" t="s">
        <v>96</v>
      </c>
      <c r="U4" s="52"/>
      <c r="V4" s="92" t="s">
        <v>80</v>
      </c>
      <c r="W4" s="52"/>
      <c r="X4" s="43" t="s">
        <v>133</v>
      </c>
      <c r="Y4" s="301">
        <v>14</v>
      </c>
      <c r="Z4" s="43" t="s">
        <v>150</v>
      </c>
      <c r="AA4" s="52"/>
      <c r="AB4" s="43" t="s">
        <v>74</v>
      </c>
      <c r="AC4" s="81"/>
    </row>
    <row r="5" spans="1:29" ht="21" customHeight="1">
      <c r="A5" s="271"/>
      <c r="B5" s="23" t="s">
        <v>13</v>
      </c>
      <c r="C5" s="38" t="s">
        <v>95</v>
      </c>
      <c r="D5" s="44" t="s">
        <v>112</v>
      </c>
      <c r="E5" s="53"/>
      <c r="F5" s="44" t="s">
        <v>117</v>
      </c>
      <c r="G5" s="53">
        <v>16</v>
      </c>
      <c r="H5" s="44" t="s">
        <v>97</v>
      </c>
      <c r="I5" s="53"/>
      <c r="J5" s="44" t="s">
        <v>121</v>
      </c>
      <c r="K5" s="56"/>
      <c r="L5" s="48" t="s">
        <v>124</v>
      </c>
      <c r="M5" s="56"/>
      <c r="N5" s="44" t="s">
        <v>100</v>
      </c>
      <c r="O5" s="53"/>
      <c r="P5" s="44" t="s">
        <v>127</v>
      </c>
      <c r="Q5" s="53"/>
      <c r="R5" s="44" t="s">
        <v>99</v>
      </c>
      <c r="S5" s="53">
        <v>17</v>
      </c>
      <c r="T5" s="44" t="s">
        <v>96</v>
      </c>
      <c r="U5" s="53">
        <v>9</v>
      </c>
      <c r="V5" s="93" t="s">
        <v>95</v>
      </c>
      <c r="W5" s="53">
        <v>28</v>
      </c>
      <c r="X5" s="44" t="s">
        <v>133</v>
      </c>
      <c r="Y5" s="53"/>
      <c r="Z5" s="44" t="s">
        <v>150</v>
      </c>
      <c r="AA5" s="53"/>
      <c r="AB5" s="44" t="s">
        <v>74</v>
      </c>
      <c r="AC5" s="82"/>
    </row>
    <row r="6" spans="1:29" ht="21" customHeight="1">
      <c r="A6" s="271"/>
      <c r="B6" s="23" t="s">
        <v>87</v>
      </c>
      <c r="C6" s="38" t="s">
        <v>96</v>
      </c>
      <c r="D6" s="44" t="s">
        <v>112</v>
      </c>
      <c r="E6" s="53"/>
      <c r="F6" s="44" t="s">
        <v>116</v>
      </c>
      <c r="G6" s="53"/>
      <c r="H6" s="44" t="s">
        <v>97</v>
      </c>
      <c r="I6" s="53"/>
      <c r="J6" s="44" t="s">
        <v>121</v>
      </c>
      <c r="K6" s="53"/>
      <c r="L6" s="44" t="s">
        <v>124</v>
      </c>
      <c r="M6" s="53"/>
      <c r="N6" s="44" t="s">
        <v>100</v>
      </c>
      <c r="O6" s="53"/>
      <c r="P6" s="44" t="s">
        <v>127</v>
      </c>
      <c r="Q6" s="53"/>
      <c r="R6" s="44" t="s">
        <v>99</v>
      </c>
      <c r="S6" s="53"/>
      <c r="T6" s="44" t="s">
        <v>96</v>
      </c>
      <c r="U6" s="53"/>
      <c r="V6" s="93" t="s">
        <v>80</v>
      </c>
      <c r="W6" s="53">
        <v>14</v>
      </c>
      <c r="X6" s="44" t="s">
        <v>133</v>
      </c>
      <c r="Y6" s="53"/>
      <c r="Z6" s="44" t="s">
        <v>150</v>
      </c>
      <c r="AA6" s="53"/>
      <c r="AB6" s="64" t="s">
        <v>74</v>
      </c>
      <c r="AC6" s="82"/>
    </row>
    <row r="7" spans="1:29" ht="21" customHeight="1">
      <c r="A7" s="101"/>
      <c r="B7" s="29" t="s">
        <v>15</v>
      </c>
      <c r="C7" s="45" t="s">
        <v>97</v>
      </c>
      <c r="D7" s="46" t="s">
        <v>146</v>
      </c>
      <c r="E7" s="54">
        <v>14</v>
      </c>
      <c r="F7" s="46" t="s">
        <v>117</v>
      </c>
      <c r="G7" s="54"/>
      <c r="H7" s="46" t="s">
        <v>97</v>
      </c>
      <c r="I7" s="54"/>
      <c r="J7" s="46" t="s">
        <v>142</v>
      </c>
      <c r="K7" s="54">
        <v>5</v>
      </c>
      <c r="L7" s="46" t="s">
        <v>124</v>
      </c>
      <c r="M7" s="54"/>
      <c r="N7" s="46" t="s">
        <v>126</v>
      </c>
      <c r="O7" s="54">
        <v>20</v>
      </c>
      <c r="P7" s="46" t="s">
        <v>127</v>
      </c>
      <c r="Q7" s="54"/>
      <c r="R7" s="44" t="s">
        <v>99</v>
      </c>
      <c r="S7" s="54"/>
      <c r="T7" s="44" t="s">
        <v>96</v>
      </c>
      <c r="U7" s="54"/>
      <c r="V7" s="94" t="s">
        <v>95</v>
      </c>
      <c r="W7" s="54"/>
      <c r="X7" s="46" t="s">
        <v>133</v>
      </c>
      <c r="Y7" s="54"/>
      <c r="Z7" s="46" t="s">
        <v>150</v>
      </c>
      <c r="AA7" s="54"/>
      <c r="AB7" s="64" t="s">
        <v>135</v>
      </c>
      <c r="AC7" s="83"/>
    </row>
    <row r="8" spans="1:29" ht="21" customHeight="1">
      <c r="A8" s="101"/>
      <c r="B8" s="29" t="s">
        <v>16</v>
      </c>
      <c r="C8" s="45" t="s">
        <v>98</v>
      </c>
      <c r="D8" s="46" t="s">
        <v>146</v>
      </c>
      <c r="E8" s="54"/>
      <c r="F8" s="46" t="s">
        <v>116</v>
      </c>
      <c r="G8" s="54"/>
      <c r="H8" s="46" t="s">
        <v>97</v>
      </c>
      <c r="I8" s="54"/>
      <c r="J8" s="46" t="s">
        <v>142</v>
      </c>
      <c r="K8" s="54"/>
      <c r="L8" s="46" t="s">
        <v>124</v>
      </c>
      <c r="M8" s="54"/>
      <c r="N8" s="46" t="s">
        <v>126</v>
      </c>
      <c r="O8" s="54"/>
      <c r="P8" s="46" t="s">
        <v>127</v>
      </c>
      <c r="Q8" s="54"/>
      <c r="R8" s="44" t="s">
        <v>99</v>
      </c>
      <c r="S8" s="54"/>
      <c r="T8" s="44" t="s">
        <v>96</v>
      </c>
      <c r="U8" s="54"/>
      <c r="V8" s="94" t="s">
        <v>132</v>
      </c>
      <c r="W8" s="54">
        <v>21</v>
      </c>
      <c r="X8" s="46" t="s">
        <v>133</v>
      </c>
      <c r="Y8" s="54"/>
      <c r="Z8" s="46" t="s">
        <v>150</v>
      </c>
      <c r="AA8" s="54"/>
      <c r="AB8" s="108" t="s">
        <v>135</v>
      </c>
      <c r="AC8" s="83"/>
    </row>
    <row r="9" spans="1:29" ht="21" customHeight="1">
      <c r="A9" s="128"/>
      <c r="B9" s="24" t="s">
        <v>70</v>
      </c>
      <c r="C9" s="39" t="s">
        <v>99</v>
      </c>
      <c r="D9" s="47" t="s">
        <v>172</v>
      </c>
      <c r="E9" s="55">
        <v>14</v>
      </c>
      <c r="F9" s="47" t="s">
        <v>116</v>
      </c>
      <c r="G9" s="55"/>
      <c r="H9" s="47" t="s">
        <v>97</v>
      </c>
      <c r="I9" s="55"/>
      <c r="J9" s="47" t="s">
        <v>142</v>
      </c>
      <c r="K9" s="55"/>
      <c r="L9" s="47" t="s">
        <v>124</v>
      </c>
      <c r="M9" s="55"/>
      <c r="N9" s="47" t="s">
        <v>140</v>
      </c>
      <c r="O9" s="55">
        <v>14</v>
      </c>
      <c r="P9" s="47" t="s">
        <v>127</v>
      </c>
      <c r="Q9" s="55"/>
      <c r="R9" s="47" t="s">
        <v>99</v>
      </c>
      <c r="S9" s="55"/>
      <c r="T9" s="47" t="s">
        <v>96</v>
      </c>
      <c r="U9" s="55"/>
      <c r="V9" s="95" t="s">
        <v>132</v>
      </c>
      <c r="W9" s="55"/>
      <c r="X9" s="47" t="s">
        <v>133</v>
      </c>
      <c r="Y9" s="55"/>
      <c r="Z9" s="47" t="s">
        <v>150</v>
      </c>
      <c r="AA9" s="55"/>
      <c r="AB9" s="106" t="s">
        <v>135</v>
      </c>
      <c r="AC9" s="88"/>
    </row>
    <row r="10" spans="1:29" ht="21" customHeight="1">
      <c r="A10" s="157" t="s">
        <v>75</v>
      </c>
      <c r="B10" s="25" t="s">
        <v>14</v>
      </c>
      <c r="C10" s="37" t="s">
        <v>100</v>
      </c>
      <c r="D10" s="191" t="s">
        <v>112</v>
      </c>
      <c r="E10" s="57"/>
      <c r="F10" s="49" t="s">
        <v>118</v>
      </c>
      <c r="G10" s="57">
        <v>11</v>
      </c>
      <c r="H10" s="49" t="s">
        <v>143</v>
      </c>
      <c r="I10" s="57">
        <v>16</v>
      </c>
      <c r="J10" s="49" t="s">
        <v>142</v>
      </c>
      <c r="K10" s="57"/>
      <c r="L10" s="49" t="s">
        <v>142</v>
      </c>
      <c r="M10" s="57"/>
      <c r="N10" s="49" t="s">
        <v>100</v>
      </c>
      <c r="O10" s="57"/>
      <c r="P10" s="49" t="s">
        <v>127</v>
      </c>
      <c r="Q10" s="57"/>
      <c r="R10" s="49" t="s">
        <v>99</v>
      </c>
      <c r="S10" s="57"/>
      <c r="T10" s="49" t="s">
        <v>96</v>
      </c>
      <c r="U10" s="57"/>
      <c r="V10" s="96" t="s">
        <v>80</v>
      </c>
      <c r="W10" s="57"/>
      <c r="X10" s="49" t="s">
        <v>133</v>
      </c>
      <c r="Y10" s="57"/>
      <c r="Z10" s="49" t="s">
        <v>150</v>
      </c>
      <c r="AA10" s="57"/>
      <c r="AB10" s="90" t="s">
        <v>74</v>
      </c>
      <c r="AC10" s="100"/>
    </row>
    <row r="11" spans="1:29" ht="21" customHeight="1">
      <c r="A11" s="101"/>
      <c r="B11" s="214" t="s">
        <v>52</v>
      </c>
      <c r="C11" s="215" t="s">
        <v>80</v>
      </c>
      <c r="D11" s="216" t="s">
        <v>113</v>
      </c>
      <c r="E11" s="56">
        <v>26</v>
      </c>
      <c r="F11" s="48" t="s">
        <v>144</v>
      </c>
      <c r="G11" s="56">
        <v>6</v>
      </c>
      <c r="H11" s="48" t="s">
        <v>143</v>
      </c>
      <c r="I11" s="56"/>
      <c r="J11" s="48" t="s">
        <v>121</v>
      </c>
      <c r="K11" s="56"/>
      <c r="L11" s="48" t="s">
        <v>121</v>
      </c>
      <c r="M11" s="56"/>
      <c r="N11" s="48" t="s">
        <v>104</v>
      </c>
      <c r="O11" s="56">
        <v>14</v>
      </c>
      <c r="P11" s="48" t="s">
        <v>127</v>
      </c>
      <c r="Q11" s="56"/>
      <c r="R11" s="48" t="s">
        <v>99</v>
      </c>
      <c r="S11" s="56"/>
      <c r="T11" s="48" t="s">
        <v>96</v>
      </c>
      <c r="U11" s="56"/>
      <c r="V11" s="217" t="s">
        <v>80</v>
      </c>
      <c r="W11" s="56"/>
      <c r="X11" s="48" t="s">
        <v>133</v>
      </c>
      <c r="Y11" s="56"/>
      <c r="Z11" s="48" t="s">
        <v>150</v>
      </c>
      <c r="AA11" s="56"/>
      <c r="AB11" s="218" t="s">
        <v>74</v>
      </c>
      <c r="AC11" s="219"/>
    </row>
    <row r="12" spans="1:29" ht="21" customHeight="1">
      <c r="A12" s="101"/>
      <c r="B12" s="23" t="s">
        <v>53</v>
      </c>
      <c r="C12" s="38" t="s">
        <v>96</v>
      </c>
      <c r="D12" s="192" t="s">
        <v>112</v>
      </c>
      <c r="E12" s="53"/>
      <c r="F12" s="44" t="s">
        <v>144</v>
      </c>
      <c r="G12" s="53"/>
      <c r="H12" s="44" t="s">
        <v>143</v>
      </c>
      <c r="I12" s="53"/>
      <c r="J12" s="44" t="s">
        <v>121</v>
      </c>
      <c r="K12" s="53"/>
      <c r="L12" s="44" t="s">
        <v>121</v>
      </c>
      <c r="M12" s="53"/>
      <c r="N12" s="44" t="s">
        <v>104</v>
      </c>
      <c r="O12" s="53"/>
      <c r="P12" s="44" t="s">
        <v>127</v>
      </c>
      <c r="Q12" s="53"/>
      <c r="R12" s="44" t="s">
        <v>99</v>
      </c>
      <c r="S12" s="53"/>
      <c r="T12" s="44" t="s">
        <v>96</v>
      </c>
      <c r="U12" s="53"/>
      <c r="V12" s="93" t="s">
        <v>132</v>
      </c>
      <c r="W12" s="53"/>
      <c r="X12" s="44" t="s">
        <v>133</v>
      </c>
      <c r="Y12" s="53"/>
      <c r="Z12" s="44" t="s">
        <v>150</v>
      </c>
      <c r="AA12" s="53"/>
      <c r="AB12" s="64" t="s">
        <v>74</v>
      </c>
      <c r="AC12" s="82"/>
    </row>
    <row r="13" spans="1:29" ht="21" customHeight="1">
      <c r="A13" s="272" t="s">
        <v>54</v>
      </c>
      <c r="B13" s="25" t="s">
        <v>17</v>
      </c>
      <c r="C13" s="91" t="s">
        <v>101</v>
      </c>
      <c r="D13" s="49" t="s">
        <v>114</v>
      </c>
      <c r="E13" s="57">
        <v>28</v>
      </c>
      <c r="F13" s="90" t="s">
        <v>118</v>
      </c>
      <c r="G13" s="109"/>
      <c r="H13" s="49" t="s">
        <v>131</v>
      </c>
      <c r="I13" s="57">
        <v>16</v>
      </c>
      <c r="J13" s="49" t="s">
        <v>122</v>
      </c>
      <c r="K13" s="57">
        <v>10</v>
      </c>
      <c r="L13" s="49" t="s">
        <v>124</v>
      </c>
      <c r="M13" s="57"/>
      <c r="N13" s="49" t="s">
        <v>107</v>
      </c>
      <c r="O13" s="57">
        <v>20</v>
      </c>
      <c r="P13" s="49" t="s">
        <v>145</v>
      </c>
      <c r="Q13" s="57">
        <v>3</v>
      </c>
      <c r="R13" s="49" t="s">
        <v>129</v>
      </c>
      <c r="S13" s="57">
        <v>3</v>
      </c>
      <c r="T13" s="49" t="s">
        <v>103</v>
      </c>
      <c r="U13" s="57">
        <v>15</v>
      </c>
      <c r="V13" s="96" t="s">
        <v>101</v>
      </c>
      <c r="W13" s="57">
        <v>28</v>
      </c>
      <c r="X13" s="49" t="s">
        <v>134</v>
      </c>
      <c r="Y13" s="300">
        <v>16</v>
      </c>
      <c r="Z13" s="49" t="s">
        <v>151</v>
      </c>
      <c r="AA13" s="57"/>
      <c r="AB13" s="90" t="s">
        <v>149</v>
      </c>
      <c r="AC13" s="84"/>
    </row>
    <row r="14" spans="1:29" ht="21" customHeight="1">
      <c r="A14" s="271"/>
      <c r="B14" s="23" t="s">
        <v>18</v>
      </c>
      <c r="C14" s="38" t="s">
        <v>102</v>
      </c>
      <c r="D14" s="44" t="s">
        <v>113</v>
      </c>
      <c r="E14" s="53"/>
      <c r="F14" s="44" t="s">
        <v>102</v>
      </c>
      <c r="G14" s="53">
        <v>13</v>
      </c>
      <c r="H14" s="44" t="s">
        <v>131</v>
      </c>
      <c r="I14" s="53"/>
      <c r="J14" s="44" t="s">
        <v>122</v>
      </c>
      <c r="K14" s="53"/>
      <c r="L14" s="44" t="s">
        <v>124</v>
      </c>
      <c r="M14" s="53"/>
      <c r="N14" s="44" t="s">
        <v>107</v>
      </c>
      <c r="O14" s="53"/>
      <c r="P14" s="105" t="s">
        <v>145</v>
      </c>
      <c r="Q14" s="53"/>
      <c r="R14" s="44" t="s">
        <v>129</v>
      </c>
      <c r="S14" s="53"/>
      <c r="T14" s="44" t="s">
        <v>103</v>
      </c>
      <c r="U14" s="53"/>
      <c r="V14" s="93" t="s">
        <v>78</v>
      </c>
      <c r="W14" s="53">
        <v>21</v>
      </c>
      <c r="X14" s="44" t="s">
        <v>134</v>
      </c>
      <c r="Y14" s="53"/>
      <c r="Z14" s="44" t="s">
        <v>151</v>
      </c>
      <c r="AA14" s="53"/>
      <c r="AB14" s="64" t="s">
        <v>149</v>
      </c>
      <c r="AC14" s="82"/>
    </row>
    <row r="15" spans="1:29" ht="21" customHeight="1">
      <c r="A15" s="271"/>
      <c r="B15" s="26" t="s">
        <v>19</v>
      </c>
      <c r="C15" s="38" t="s">
        <v>103</v>
      </c>
      <c r="D15" s="44" t="s">
        <v>113</v>
      </c>
      <c r="E15" s="53"/>
      <c r="F15" s="44" t="s">
        <v>118</v>
      </c>
      <c r="G15" s="53"/>
      <c r="H15" s="44" t="s">
        <v>131</v>
      </c>
      <c r="I15" s="53"/>
      <c r="J15" s="44" t="s">
        <v>122</v>
      </c>
      <c r="K15" s="53"/>
      <c r="L15" s="44" t="s">
        <v>124</v>
      </c>
      <c r="M15" s="53"/>
      <c r="N15" s="44" t="s">
        <v>126</v>
      </c>
      <c r="O15" s="53"/>
      <c r="P15" s="44" t="s">
        <v>145</v>
      </c>
      <c r="Q15" s="53"/>
      <c r="R15" s="44" t="s">
        <v>129</v>
      </c>
      <c r="S15" s="53"/>
      <c r="T15" s="44" t="s">
        <v>103</v>
      </c>
      <c r="U15" s="53"/>
      <c r="V15" s="93" t="s">
        <v>101</v>
      </c>
      <c r="W15" s="53"/>
      <c r="X15" s="44" t="s">
        <v>134</v>
      </c>
      <c r="Y15" s="53"/>
      <c r="Z15" s="44" t="s">
        <v>151</v>
      </c>
      <c r="AA15" s="53"/>
      <c r="AB15" s="64" t="s">
        <v>149</v>
      </c>
      <c r="AC15" s="82"/>
    </row>
    <row r="16" spans="1:29" ht="21" customHeight="1">
      <c r="A16" s="271"/>
      <c r="B16" s="27" t="s">
        <v>48</v>
      </c>
      <c r="C16" s="38" t="s">
        <v>104</v>
      </c>
      <c r="D16" s="44" t="s">
        <v>172</v>
      </c>
      <c r="E16" s="53"/>
      <c r="F16" s="44" t="s">
        <v>119</v>
      </c>
      <c r="G16" s="53">
        <v>16</v>
      </c>
      <c r="H16" s="44" t="s">
        <v>120</v>
      </c>
      <c r="I16" s="53">
        <v>24</v>
      </c>
      <c r="J16" s="44" t="s">
        <v>139</v>
      </c>
      <c r="K16" s="53">
        <v>10</v>
      </c>
      <c r="L16" s="44" t="s">
        <v>124</v>
      </c>
      <c r="M16" s="53"/>
      <c r="N16" s="44" t="s">
        <v>104</v>
      </c>
      <c r="O16" s="53"/>
      <c r="P16" s="44" t="s">
        <v>147</v>
      </c>
      <c r="Q16" s="53">
        <v>7</v>
      </c>
      <c r="R16" s="44" t="s">
        <v>130</v>
      </c>
      <c r="S16" s="53">
        <v>9</v>
      </c>
      <c r="T16" s="44" t="s">
        <v>103</v>
      </c>
      <c r="U16" s="53"/>
      <c r="V16" s="93" t="s">
        <v>78</v>
      </c>
      <c r="W16" s="53"/>
      <c r="X16" s="44" t="s">
        <v>134</v>
      </c>
      <c r="Y16" s="53"/>
      <c r="Z16" s="44" t="s">
        <v>151</v>
      </c>
      <c r="AA16" s="53"/>
      <c r="AB16" s="64" t="s">
        <v>136</v>
      </c>
      <c r="AC16" s="82"/>
    </row>
    <row r="17" spans="1:29" ht="21" customHeight="1">
      <c r="A17" s="101"/>
      <c r="B17" s="220" t="s">
        <v>88</v>
      </c>
      <c r="C17" s="50" t="s">
        <v>105</v>
      </c>
      <c r="D17" s="51" t="s">
        <v>114</v>
      </c>
      <c r="E17" s="58"/>
      <c r="F17" s="51" t="s">
        <v>119</v>
      </c>
      <c r="G17" s="58"/>
      <c r="H17" s="51" t="s">
        <v>120</v>
      </c>
      <c r="I17" s="58"/>
      <c r="J17" s="51" t="s">
        <v>139</v>
      </c>
      <c r="K17" s="58"/>
      <c r="L17" s="51" t="s">
        <v>124</v>
      </c>
      <c r="M17" s="58"/>
      <c r="N17" s="51" t="s">
        <v>126</v>
      </c>
      <c r="O17" s="58"/>
      <c r="P17" s="51" t="s">
        <v>147</v>
      </c>
      <c r="Q17" s="58"/>
      <c r="R17" s="51" t="s">
        <v>130</v>
      </c>
      <c r="S17" s="58"/>
      <c r="T17" s="44" t="s">
        <v>103</v>
      </c>
      <c r="U17" s="53"/>
      <c r="V17" s="97" t="s">
        <v>105</v>
      </c>
      <c r="W17" s="58">
        <v>21</v>
      </c>
      <c r="X17" s="44" t="s">
        <v>134</v>
      </c>
      <c r="Y17" s="58"/>
      <c r="Z17" s="44" t="s">
        <v>151</v>
      </c>
      <c r="AA17" s="58"/>
      <c r="AB17" s="59" t="s">
        <v>136</v>
      </c>
      <c r="AC17" s="85"/>
    </row>
    <row r="18" spans="1:29" ht="21" customHeight="1">
      <c r="A18" s="101"/>
      <c r="B18" s="23" t="s">
        <v>89</v>
      </c>
      <c r="C18" s="50" t="s">
        <v>106</v>
      </c>
      <c r="D18" s="51" t="s">
        <v>114</v>
      </c>
      <c r="E18" s="58"/>
      <c r="F18" s="51" t="s">
        <v>117</v>
      </c>
      <c r="G18" s="58"/>
      <c r="H18" s="51" t="s">
        <v>120</v>
      </c>
      <c r="I18" s="58"/>
      <c r="J18" s="51" t="s">
        <v>139</v>
      </c>
      <c r="K18" s="58"/>
      <c r="L18" s="51" t="s">
        <v>124</v>
      </c>
      <c r="M18" s="58"/>
      <c r="N18" s="51" t="s">
        <v>106</v>
      </c>
      <c r="O18" s="58">
        <v>15</v>
      </c>
      <c r="P18" s="51" t="s">
        <v>147</v>
      </c>
      <c r="Q18" s="58"/>
      <c r="R18" s="51" t="s">
        <v>130</v>
      </c>
      <c r="S18" s="58"/>
      <c r="T18" s="44" t="s">
        <v>103</v>
      </c>
      <c r="U18" s="53"/>
      <c r="V18" s="97" t="s">
        <v>105</v>
      </c>
      <c r="W18" s="58"/>
      <c r="X18" s="44" t="s">
        <v>134</v>
      </c>
      <c r="Y18" s="58"/>
      <c r="Z18" s="44" t="s">
        <v>151</v>
      </c>
      <c r="AA18" s="58"/>
      <c r="AB18" s="59" t="s">
        <v>136</v>
      </c>
      <c r="AC18" s="85"/>
    </row>
    <row r="19" spans="1:29" ht="21" customHeight="1">
      <c r="A19" s="101"/>
      <c r="B19" s="27" t="s">
        <v>23</v>
      </c>
      <c r="C19" s="50" t="s">
        <v>107</v>
      </c>
      <c r="D19" s="51" t="s">
        <v>115</v>
      </c>
      <c r="E19" s="58"/>
      <c r="F19" s="51" t="s">
        <v>117</v>
      </c>
      <c r="G19" s="58"/>
      <c r="H19" s="51" t="s">
        <v>143</v>
      </c>
      <c r="I19" s="58">
        <v>16</v>
      </c>
      <c r="J19" s="51" t="s">
        <v>122</v>
      </c>
      <c r="K19" s="58"/>
      <c r="L19" s="51" t="s">
        <v>124</v>
      </c>
      <c r="M19" s="58"/>
      <c r="N19" s="51" t="s">
        <v>107</v>
      </c>
      <c r="O19" s="58"/>
      <c r="P19" s="51" t="s">
        <v>147</v>
      </c>
      <c r="Q19" s="58"/>
      <c r="R19" s="51" t="s">
        <v>130</v>
      </c>
      <c r="S19" s="58"/>
      <c r="T19" s="44" t="s">
        <v>103</v>
      </c>
      <c r="U19" s="53"/>
      <c r="V19" s="97" t="s">
        <v>108</v>
      </c>
      <c r="W19" s="58">
        <v>21</v>
      </c>
      <c r="X19" s="44" t="s">
        <v>134</v>
      </c>
      <c r="Y19" s="58"/>
      <c r="Z19" s="44" t="s">
        <v>151</v>
      </c>
      <c r="AA19" s="58"/>
      <c r="AB19" s="59" t="s">
        <v>137</v>
      </c>
      <c r="AC19" s="85"/>
    </row>
    <row r="20" spans="1:29" ht="21" customHeight="1">
      <c r="A20" s="101"/>
      <c r="B20" s="23" t="s">
        <v>24</v>
      </c>
      <c r="C20" s="160" t="s">
        <v>108</v>
      </c>
      <c r="D20" s="158" t="s">
        <v>111</v>
      </c>
      <c r="E20" s="161">
        <v>17</v>
      </c>
      <c r="F20" s="158" t="s">
        <v>119</v>
      </c>
      <c r="G20" s="161"/>
      <c r="H20" s="158" t="s">
        <v>120</v>
      </c>
      <c r="I20" s="161"/>
      <c r="J20" s="158" t="s">
        <v>122</v>
      </c>
      <c r="K20" s="161"/>
      <c r="L20" s="158" t="s">
        <v>124</v>
      </c>
      <c r="M20" s="161"/>
      <c r="N20" s="158" t="s">
        <v>106</v>
      </c>
      <c r="O20" s="161"/>
      <c r="P20" s="158" t="s">
        <v>147</v>
      </c>
      <c r="Q20" s="161"/>
      <c r="R20" s="158" t="s">
        <v>130</v>
      </c>
      <c r="S20" s="161"/>
      <c r="T20" s="48" t="s">
        <v>103</v>
      </c>
      <c r="U20" s="162"/>
      <c r="V20" s="163" t="s">
        <v>108</v>
      </c>
      <c r="W20" s="161"/>
      <c r="X20" s="44" t="s">
        <v>134</v>
      </c>
      <c r="Y20" s="161"/>
      <c r="Z20" s="44" t="s">
        <v>151</v>
      </c>
      <c r="AA20" s="161"/>
      <c r="AB20" s="164" t="s">
        <v>137</v>
      </c>
      <c r="AC20" s="165"/>
    </row>
    <row r="21" spans="1:29" ht="21" customHeight="1">
      <c r="A21" s="101"/>
      <c r="B21" s="23" t="s">
        <v>25</v>
      </c>
      <c r="C21" s="38" t="s">
        <v>103</v>
      </c>
      <c r="D21" s="44" t="s">
        <v>114</v>
      </c>
      <c r="E21" s="53"/>
      <c r="F21" s="44" t="s">
        <v>110</v>
      </c>
      <c r="G21" s="53">
        <v>10</v>
      </c>
      <c r="H21" s="168" t="s">
        <v>120</v>
      </c>
      <c r="I21" s="169"/>
      <c r="J21" s="51" t="s">
        <v>139</v>
      </c>
      <c r="K21" s="53"/>
      <c r="L21" s="44" t="s">
        <v>124</v>
      </c>
      <c r="M21" s="53"/>
      <c r="N21" s="44" t="s">
        <v>109</v>
      </c>
      <c r="O21" s="53">
        <v>16</v>
      </c>
      <c r="P21" s="44" t="s">
        <v>147</v>
      </c>
      <c r="Q21" s="53"/>
      <c r="R21" s="44" t="s">
        <v>130</v>
      </c>
      <c r="S21" s="53"/>
      <c r="T21" s="44" t="s">
        <v>103</v>
      </c>
      <c r="U21" s="53"/>
      <c r="V21" s="93" t="s">
        <v>101</v>
      </c>
      <c r="W21" s="53">
        <v>14</v>
      </c>
      <c r="X21" s="44" t="s">
        <v>134</v>
      </c>
      <c r="Y21" s="53"/>
      <c r="Z21" s="44" t="s">
        <v>151</v>
      </c>
      <c r="AA21" s="53"/>
      <c r="AB21" s="64" t="s">
        <v>137</v>
      </c>
      <c r="AC21" s="170"/>
    </row>
    <row r="22" spans="1:29" ht="21" customHeight="1">
      <c r="A22" s="102"/>
      <c r="B22" s="171" t="s">
        <v>26</v>
      </c>
      <c r="C22" s="172" t="s">
        <v>101</v>
      </c>
      <c r="D22" s="173" t="s">
        <v>113</v>
      </c>
      <c r="E22" s="174"/>
      <c r="F22" s="173" t="s">
        <v>119</v>
      </c>
      <c r="G22" s="174"/>
      <c r="H22" s="175" t="s">
        <v>154</v>
      </c>
      <c r="I22" s="176"/>
      <c r="J22" s="47" t="s">
        <v>139</v>
      </c>
      <c r="K22" s="55"/>
      <c r="L22" s="173" t="s">
        <v>124</v>
      </c>
      <c r="M22" s="174"/>
      <c r="N22" s="173" t="s">
        <v>109</v>
      </c>
      <c r="O22" s="174"/>
      <c r="P22" s="47" t="s">
        <v>147</v>
      </c>
      <c r="Q22" s="55"/>
      <c r="R22" s="173" t="s">
        <v>130</v>
      </c>
      <c r="S22" s="174"/>
      <c r="T22" s="47" t="s">
        <v>103</v>
      </c>
      <c r="U22" s="55"/>
      <c r="V22" s="177" t="s">
        <v>101</v>
      </c>
      <c r="W22" s="174"/>
      <c r="X22" s="47" t="s">
        <v>134</v>
      </c>
      <c r="Y22" s="174"/>
      <c r="Z22" s="44" t="s">
        <v>151</v>
      </c>
      <c r="AA22" s="174"/>
      <c r="AB22" s="106" t="s">
        <v>137</v>
      </c>
      <c r="AC22" s="178"/>
    </row>
    <row r="23" spans="1:29" ht="21" customHeight="1">
      <c r="A23" s="157" t="s">
        <v>75</v>
      </c>
      <c r="B23" s="25" t="s">
        <v>20</v>
      </c>
      <c r="C23" s="37" t="s">
        <v>107</v>
      </c>
      <c r="D23" s="49" t="s">
        <v>111</v>
      </c>
      <c r="E23" s="57"/>
      <c r="F23" s="49" t="s">
        <v>110</v>
      </c>
      <c r="G23" s="57"/>
      <c r="H23" s="49" t="s">
        <v>131</v>
      </c>
      <c r="I23" s="57"/>
      <c r="J23" s="49" t="s">
        <v>122</v>
      </c>
      <c r="K23" s="57"/>
      <c r="L23" s="49" t="s">
        <v>122</v>
      </c>
      <c r="M23" s="57"/>
      <c r="N23" s="49" t="s">
        <v>107</v>
      </c>
      <c r="O23" s="57"/>
      <c r="P23" s="49" t="s">
        <v>128</v>
      </c>
      <c r="Q23" s="57">
        <v>10</v>
      </c>
      <c r="R23" s="49" t="s">
        <v>130</v>
      </c>
      <c r="S23" s="57"/>
      <c r="T23" s="49" t="s">
        <v>103</v>
      </c>
      <c r="U23" s="57"/>
      <c r="V23" s="96" t="s">
        <v>105</v>
      </c>
      <c r="W23" s="57"/>
      <c r="X23" s="49" t="s">
        <v>134</v>
      </c>
      <c r="Y23" s="57"/>
      <c r="Z23" s="49" t="s">
        <v>151</v>
      </c>
      <c r="AA23" s="57"/>
      <c r="AB23" s="90" t="s">
        <v>138</v>
      </c>
      <c r="AC23" s="84"/>
    </row>
    <row r="24" spans="1:29" ht="21" customHeight="1">
      <c r="A24" s="101"/>
      <c r="B24" s="23" t="s">
        <v>21</v>
      </c>
      <c r="C24" s="38" t="s">
        <v>110</v>
      </c>
      <c r="D24" s="44" t="s">
        <v>141</v>
      </c>
      <c r="E24" s="53">
        <v>15</v>
      </c>
      <c r="F24" s="44" t="s">
        <v>110</v>
      </c>
      <c r="G24" s="56"/>
      <c r="H24" s="48" t="s">
        <v>131</v>
      </c>
      <c r="I24" s="56"/>
      <c r="J24" s="44" t="s">
        <v>139</v>
      </c>
      <c r="K24" s="53"/>
      <c r="L24" s="44" t="s">
        <v>139</v>
      </c>
      <c r="M24" s="53"/>
      <c r="N24" s="44" t="s">
        <v>106</v>
      </c>
      <c r="O24" s="53"/>
      <c r="P24" s="44" t="s">
        <v>128</v>
      </c>
      <c r="Q24" s="53"/>
      <c r="R24" s="44" t="s">
        <v>99</v>
      </c>
      <c r="S24" s="53"/>
      <c r="T24" s="44" t="s">
        <v>103</v>
      </c>
      <c r="U24" s="53"/>
      <c r="V24" s="93" t="s">
        <v>108</v>
      </c>
      <c r="W24" s="53"/>
      <c r="X24" s="44" t="s">
        <v>134</v>
      </c>
      <c r="Y24" s="53"/>
      <c r="Z24" s="44" t="s">
        <v>151</v>
      </c>
      <c r="AA24" s="53"/>
      <c r="AB24" s="64" t="s">
        <v>138</v>
      </c>
      <c r="AC24" s="82"/>
    </row>
    <row r="25" spans="1:29" ht="21" customHeight="1">
      <c r="A25" s="101"/>
      <c r="B25" s="23" t="s">
        <v>22</v>
      </c>
      <c r="C25" s="38" t="s">
        <v>78</v>
      </c>
      <c r="D25" s="44" t="s">
        <v>141</v>
      </c>
      <c r="E25" s="53"/>
      <c r="F25" s="44" t="s">
        <v>102</v>
      </c>
      <c r="G25" s="53"/>
      <c r="H25" s="44" t="s">
        <v>143</v>
      </c>
      <c r="I25" s="53"/>
      <c r="J25" s="44" t="s">
        <v>59</v>
      </c>
      <c r="K25" s="53">
        <v>6</v>
      </c>
      <c r="L25" s="44" t="s">
        <v>125</v>
      </c>
      <c r="M25" s="53"/>
      <c r="N25" s="44" t="s">
        <v>140</v>
      </c>
      <c r="O25" s="53"/>
      <c r="P25" s="44" t="s">
        <v>128</v>
      </c>
      <c r="Q25" s="53"/>
      <c r="R25" s="44" t="s">
        <v>99</v>
      </c>
      <c r="S25" s="53"/>
      <c r="T25" s="44" t="s">
        <v>103</v>
      </c>
      <c r="U25" s="53"/>
      <c r="V25" s="93" t="s">
        <v>78</v>
      </c>
      <c r="W25" s="53"/>
      <c r="X25" s="44" t="s">
        <v>134</v>
      </c>
      <c r="Y25" s="53"/>
      <c r="Z25" s="44" t="s">
        <v>151</v>
      </c>
      <c r="AA25" s="53"/>
      <c r="AB25" s="64" t="s">
        <v>136</v>
      </c>
      <c r="AC25" s="82"/>
    </row>
    <row r="26" spans="1:29" ht="21" customHeight="1">
      <c r="A26" s="101"/>
      <c r="B26" s="23" t="s">
        <v>27</v>
      </c>
      <c r="C26" s="38" t="s">
        <v>109</v>
      </c>
      <c r="D26" s="44" t="s">
        <v>141</v>
      </c>
      <c r="E26" s="53"/>
      <c r="F26" s="44" t="s">
        <v>102</v>
      </c>
      <c r="G26" s="53"/>
      <c r="H26" s="44" t="s">
        <v>143</v>
      </c>
      <c r="I26" s="53"/>
      <c r="J26" s="44" t="s">
        <v>59</v>
      </c>
      <c r="K26" s="53"/>
      <c r="L26" s="44" t="s">
        <v>125</v>
      </c>
      <c r="M26" s="53"/>
      <c r="N26" s="44" t="s">
        <v>109</v>
      </c>
      <c r="O26" s="53"/>
      <c r="P26" s="44" t="s">
        <v>128</v>
      </c>
      <c r="Q26" s="53"/>
      <c r="R26" s="44" t="s">
        <v>99</v>
      </c>
      <c r="S26" s="53"/>
      <c r="T26" s="44" t="s">
        <v>103</v>
      </c>
      <c r="U26" s="53"/>
      <c r="V26" s="93" t="s">
        <v>149</v>
      </c>
      <c r="W26" s="53"/>
      <c r="X26" s="44" t="s">
        <v>133</v>
      </c>
      <c r="Y26" s="53"/>
      <c r="Z26" s="44" t="s">
        <v>151</v>
      </c>
      <c r="AA26" s="53"/>
      <c r="AB26" s="64" t="s">
        <v>136</v>
      </c>
      <c r="AC26" s="82"/>
    </row>
    <row r="27" spans="1:29" ht="21" customHeight="1" thickBot="1">
      <c r="A27" s="190"/>
      <c r="B27" s="221" t="s">
        <v>90</v>
      </c>
      <c r="C27" s="103" t="s">
        <v>123</v>
      </c>
      <c r="D27" s="77" t="s">
        <v>111</v>
      </c>
      <c r="E27" s="78"/>
      <c r="F27" s="77" t="s">
        <v>102</v>
      </c>
      <c r="G27" s="78"/>
      <c r="H27" s="193" t="s">
        <v>143</v>
      </c>
      <c r="I27" s="194"/>
      <c r="J27" s="195" t="s">
        <v>59</v>
      </c>
      <c r="K27" s="196"/>
      <c r="L27" s="77" t="s">
        <v>125</v>
      </c>
      <c r="M27" s="78"/>
      <c r="N27" s="77" t="s">
        <v>140</v>
      </c>
      <c r="O27" s="78"/>
      <c r="P27" s="195" t="s">
        <v>128</v>
      </c>
      <c r="Q27" s="196"/>
      <c r="R27" s="104" t="s">
        <v>99</v>
      </c>
      <c r="S27" s="78"/>
      <c r="T27" s="195" t="s">
        <v>103</v>
      </c>
      <c r="U27" s="196"/>
      <c r="V27" s="98" t="s">
        <v>149</v>
      </c>
      <c r="W27" s="78"/>
      <c r="X27" s="195" t="s">
        <v>133</v>
      </c>
      <c r="Y27" s="78"/>
      <c r="Z27" s="77" t="s">
        <v>151</v>
      </c>
      <c r="AA27" s="78"/>
      <c r="AB27" s="107" t="s">
        <v>136</v>
      </c>
      <c r="AC27" s="86"/>
    </row>
    <row r="28" spans="3:22" ht="19.5" customHeight="1">
      <c r="C28" s="129" t="s">
        <v>62</v>
      </c>
      <c r="T28" s="179" t="s">
        <v>64</v>
      </c>
      <c r="U28" s="41"/>
      <c r="V28" s="34"/>
    </row>
    <row r="29" spans="3:21" ht="19.5" customHeight="1">
      <c r="C29" s="40" t="s">
        <v>61</v>
      </c>
      <c r="T29" s="40" t="s">
        <v>63</v>
      </c>
      <c r="U29" s="40"/>
    </row>
    <row r="30" spans="2:32" ht="18" customHeight="1" hidden="1">
      <c r="B30" s="17" t="str">
        <f>B4</f>
        <v>12A1</v>
      </c>
      <c r="F30" s="17" t="str">
        <f>B5</f>
        <v>12B1</v>
      </c>
      <c r="L30" s="17" t="str">
        <f>B6</f>
        <v>12C1</v>
      </c>
      <c r="R30" s="17" t="str">
        <f>B7</f>
        <v>11A1</v>
      </c>
      <c r="AB30" s="17" t="str">
        <f>B8</f>
        <v>11B1</v>
      </c>
      <c r="AE30" s="63" t="str">
        <f>B9</f>
        <v>11C1</v>
      </c>
      <c r="AF30" s="18"/>
    </row>
    <row r="31" spans="2:32" ht="18" customHeight="1" hidden="1">
      <c r="B31" s="17" t="s">
        <v>39</v>
      </c>
      <c r="C31" s="17" t="str">
        <f>$D$4</f>
        <v>H¹nhT</v>
      </c>
      <c r="F31" s="17" t="s">
        <v>39</v>
      </c>
      <c r="G31" s="17" t="str">
        <f>$D$5</f>
        <v>H¹nhT</v>
      </c>
      <c r="L31" s="17" t="s">
        <v>39</v>
      </c>
      <c r="M31" s="17" t="str">
        <f>$D$6</f>
        <v>H¹nhT</v>
      </c>
      <c r="P31" s="16"/>
      <c r="Q31" s="16"/>
      <c r="R31" s="17" t="s">
        <v>39</v>
      </c>
      <c r="S31" s="17" t="str">
        <f>$D$7</f>
        <v>Kú</v>
      </c>
      <c r="AB31" s="17" t="s">
        <v>39</v>
      </c>
      <c r="AC31" s="17" t="str">
        <f>$D$8</f>
        <v>Kú</v>
      </c>
      <c r="AE31" s="17" t="s">
        <v>39</v>
      </c>
      <c r="AF31" s="17" t="str">
        <f>$D$9</f>
        <v>Tr©m</v>
      </c>
    </row>
    <row r="32" spans="2:32" ht="18" customHeight="1" hidden="1">
      <c r="B32" s="17" t="s">
        <v>42</v>
      </c>
      <c r="C32" s="17" t="str">
        <f>$F$4</f>
        <v>Phóc</v>
      </c>
      <c r="F32" s="17" t="s">
        <v>42</v>
      </c>
      <c r="G32" s="17" t="str">
        <f>$F$5</f>
        <v>S¬n</v>
      </c>
      <c r="L32" s="17" t="s">
        <v>42</v>
      </c>
      <c r="M32" s="17" t="str">
        <f>$F$6</f>
        <v>Phóc</v>
      </c>
      <c r="R32" s="17" t="s">
        <v>42</v>
      </c>
      <c r="S32" s="17" t="str">
        <f>$F$7</f>
        <v>S¬n</v>
      </c>
      <c r="AB32" s="17" t="s">
        <v>42</v>
      </c>
      <c r="AC32" s="17" t="str">
        <f>$F$8</f>
        <v>Phóc</v>
      </c>
      <c r="AE32" s="17" t="s">
        <v>42</v>
      </c>
      <c r="AF32" s="17" t="str">
        <f>$F$9</f>
        <v>Phóc</v>
      </c>
    </row>
    <row r="33" spans="2:32" ht="18" customHeight="1" hidden="1">
      <c r="B33" s="17" t="s">
        <v>45</v>
      </c>
      <c r="C33" s="17" t="str">
        <f>$H$4</f>
        <v>H­¬ngH</v>
      </c>
      <c r="F33" s="17" t="s">
        <v>45</v>
      </c>
      <c r="G33" s="17" t="str">
        <f>$H$5</f>
        <v>H­¬ngH</v>
      </c>
      <c r="L33" s="17" t="s">
        <v>45</v>
      </c>
      <c r="M33" s="17" t="str">
        <f>$H$6</f>
        <v>H­¬ngH</v>
      </c>
      <c r="R33" s="17" t="s">
        <v>45</v>
      </c>
      <c r="S33" s="17" t="str">
        <f>$H$7</f>
        <v>H­¬ngH</v>
      </c>
      <c r="AB33" s="17" t="s">
        <v>45</v>
      </c>
      <c r="AC33" s="17" t="str">
        <f>$H$8</f>
        <v>H­¬ngH</v>
      </c>
      <c r="AE33" s="17" t="s">
        <v>45</v>
      </c>
      <c r="AF33" s="17" t="str">
        <f>$H$9</f>
        <v>H­¬ngH</v>
      </c>
    </row>
    <row r="34" spans="2:32" ht="18" customHeight="1" hidden="1">
      <c r="B34" s="17" t="s">
        <v>44</v>
      </c>
      <c r="C34" s="17" t="str">
        <f>$J$4</f>
        <v>H­¬ngSV</v>
      </c>
      <c r="F34" s="17" t="s">
        <v>44</v>
      </c>
      <c r="G34" s="17" t="str">
        <f>$J$5</f>
        <v>H­¬ngSV</v>
      </c>
      <c r="L34" s="17" t="s">
        <v>44</v>
      </c>
      <c r="M34" s="17" t="str">
        <f>$J$6</f>
        <v>H­¬ngSV</v>
      </c>
      <c r="R34" s="17" t="s">
        <v>44</v>
      </c>
      <c r="S34" s="17" t="str">
        <f>$J$7</f>
        <v>Lam</v>
      </c>
      <c r="AB34" s="17" t="s">
        <v>44</v>
      </c>
      <c r="AC34" s="17" t="str">
        <f>$J$8</f>
        <v>Lam</v>
      </c>
      <c r="AE34" s="17" t="s">
        <v>44</v>
      </c>
      <c r="AF34" s="17" t="str">
        <f>$J$9</f>
        <v>Lam</v>
      </c>
    </row>
    <row r="35" spans="2:33" ht="18" customHeight="1" hidden="1">
      <c r="B35" s="17" t="s">
        <v>57</v>
      </c>
      <c r="C35" s="19" t="str">
        <f>$L$4</f>
        <v>Duyªn</v>
      </c>
      <c r="F35" s="17" t="s">
        <v>57</v>
      </c>
      <c r="G35" s="19" t="str">
        <f>$L$5</f>
        <v>Duyªn</v>
      </c>
      <c r="H35" s="19"/>
      <c r="I35" s="19"/>
      <c r="J35" s="19"/>
      <c r="K35" s="19"/>
      <c r="L35" s="17" t="s">
        <v>57</v>
      </c>
      <c r="M35" s="19" t="str">
        <f>$L$6</f>
        <v>Duyªn</v>
      </c>
      <c r="N35" s="19"/>
      <c r="O35" s="19"/>
      <c r="R35" s="17" t="s">
        <v>57</v>
      </c>
      <c r="S35" s="19" t="str">
        <f>$L$7</f>
        <v>Duyªn</v>
      </c>
      <c r="T35" s="19"/>
      <c r="U35" s="19"/>
      <c r="V35" s="99"/>
      <c r="W35" s="19"/>
      <c r="X35" s="19"/>
      <c r="Y35" s="19"/>
      <c r="Z35" s="19"/>
      <c r="AA35" s="19"/>
      <c r="AB35" s="17" t="s">
        <v>57</v>
      </c>
      <c r="AC35" s="19" t="str">
        <f>$L$8</f>
        <v>Duyªn</v>
      </c>
      <c r="AE35" s="17" t="s">
        <v>57</v>
      </c>
      <c r="AF35" s="19" t="str">
        <f>$L$9</f>
        <v>Duyªn</v>
      </c>
      <c r="AG35" s="19"/>
    </row>
    <row r="36" spans="2:32" ht="18" customHeight="1" hidden="1">
      <c r="B36" s="17" t="s">
        <v>43</v>
      </c>
      <c r="C36" s="17" t="str">
        <f>$N$4</f>
        <v>ThuÊn</v>
      </c>
      <c r="F36" s="17" t="s">
        <v>43</v>
      </c>
      <c r="G36" s="17" t="str">
        <f>$N$5</f>
        <v>ThuÊn</v>
      </c>
      <c r="L36" s="17" t="s">
        <v>43</v>
      </c>
      <c r="M36" s="17" t="str">
        <f>$N$6</f>
        <v>ThuÊn</v>
      </c>
      <c r="R36" s="17" t="s">
        <v>43</v>
      </c>
      <c r="S36" s="17" t="str">
        <f>$N$7</f>
        <v>HuyÒn</v>
      </c>
      <c r="AB36" s="17" t="s">
        <v>43</v>
      </c>
      <c r="AC36" s="17" t="str">
        <f>$N$8</f>
        <v>HuyÒn</v>
      </c>
      <c r="AE36" s="17" t="s">
        <v>43</v>
      </c>
      <c r="AF36" s="17" t="str">
        <f>$N$9</f>
        <v>NhungV</v>
      </c>
    </row>
    <row r="37" spans="2:32" ht="18" customHeight="1" hidden="1">
      <c r="B37" s="17" t="s">
        <v>46</v>
      </c>
      <c r="C37" s="17" t="str">
        <f>$P$4</f>
        <v>MinhS</v>
      </c>
      <c r="F37" s="17" t="s">
        <v>46</v>
      </c>
      <c r="G37" s="17" t="str">
        <f>$P$5</f>
        <v>MinhS</v>
      </c>
      <c r="L37" s="17" t="s">
        <v>46</v>
      </c>
      <c r="M37" s="17" t="str">
        <f>$P$6</f>
        <v>MinhS</v>
      </c>
      <c r="R37" s="17" t="s">
        <v>46</v>
      </c>
      <c r="S37" s="17" t="str">
        <f>$P$7</f>
        <v>MinhS</v>
      </c>
      <c r="AB37" s="17" t="s">
        <v>46</v>
      </c>
      <c r="AC37" s="17" t="str">
        <f>$P$8</f>
        <v>MinhS</v>
      </c>
      <c r="AE37" s="17" t="s">
        <v>46</v>
      </c>
      <c r="AF37" s="17" t="str">
        <f>$P$9</f>
        <v>MinhS</v>
      </c>
    </row>
    <row r="38" spans="2:32" ht="18" customHeight="1" hidden="1">
      <c r="B38" s="17" t="s">
        <v>41</v>
      </c>
      <c r="C38" s="17" t="str">
        <f>$R$4</f>
        <v>Thanh§</v>
      </c>
      <c r="F38" s="17" t="s">
        <v>41</v>
      </c>
      <c r="G38" s="17" t="str">
        <f>$R$5</f>
        <v>Thanh§</v>
      </c>
      <c r="L38" s="17" t="s">
        <v>41</v>
      </c>
      <c r="M38" s="17" t="str">
        <f>$R$6</f>
        <v>Thanh§</v>
      </c>
      <c r="R38" s="17" t="s">
        <v>41</v>
      </c>
      <c r="S38" s="17" t="str">
        <f>$R$7</f>
        <v>Thanh§</v>
      </c>
      <c r="AB38" s="17" t="s">
        <v>41</v>
      </c>
      <c r="AC38" s="17" t="str">
        <f>$R$8</f>
        <v>Thanh§</v>
      </c>
      <c r="AE38" s="17" t="s">
        <v>41</v>
      </c>
      <c r="AF38" s="17" t="str">
        <f>$R$9</f>
        <v>Thanh§</v>
      </c>
    </row>
    <row r="39" spans="2:32" ht="18" customHeight="1" hidden="1">
      <c r="B39" s="17" t="s">
        <v>10</v>
      </c>
      <c r="C39" s="17" t="str">
        <f>$T$4</f>
        <v>ThiÖn</v>
      </c>
      <c r="F39" s="17" t="s">
        <v>10</v>
      </c>
      <c r="G39" s="17" t="str">
        <f>$T$5</f>
        <v>ThiÖn</v>
      </c>
      <c r="L39" s="17" t="s">
        <v>10</v>
      </c>
      <c r="M39" s="17" t="str">
        <f>$T$6</f>
        <v>ThiÖn</v>
      </c>
      <c r="R39" s="17" t="s">
        <v>10</v>
      </c>
      <c r="S39" s="17" t="str">
        <f>$T$7</f>
        <v>ThiÖn</v>
      </c>
      <c r="AB39" s="17" t="s">
        <v>10</v>
      </c>
      <c r="AC39" s="17" t="str">
        <f>$T$8</f>
        <v>ThiÖn</v>
      </c>
      <c r="AE39" s="17" t="s">
        <v>10</v>
      </c>
      <c r="AF39" s="17" t="str">
        <f>$T$9</f>
        <v>ThiÖn</v>
      </c>
    </row>
    <row r="40" spans="2:32" ht="18" customHeight="1" hidden="1">
      <c r="B40" s="17" t="s">
        <v>40</v>
      </c>
      <c r="C40" s="17" t="str">
        <f>$V$4</f>
        <v>B V©n</v>
      </c>
      <c r="F40" s="17" t="s">
        <v>40</v>
      </c>
      <c r="G40" s="17" t="str">
        <f>$V$5</f>
        <v>Giang</v>
      </c>
      <c r="L40" s="17" t="s">
        <v>40</v>
      </c>
      <c r="M40" s="17" t="str">
        <f>$V$6</f>
        <v>B V©n</v>
      </c>
      <c r="R40" s="17" t="s">
        <v>40</v>
      </c>
      <c r="S40" s="17" t="str">
        <f>$V$7</f>
        <v>Giang</v>
      </c>
      <c r="AB40" s="17" t="s">
        <v>40</v>
      </c>
      <c r="AC40" s="17" t="str">
        <f>$V$8</f>
        <v>NgäcN</v>
      </c>
      <c r="AE40" s="17" t="s">
        <v>40</v>
      </c>
      <c r="AF40" s="17" t="str">
        <f>$V$9</f>
        <v>NgäcN</v>
      </c>
    </row>
    <row r="41" spans="2:32" ht="18" customHeight="1" hidden="1">
      <c r="B41" s="17" t="s">
        <v>11</v>
      </c>
      <c r="C41" s="17" t="str">
        <f>$X$4</f>
        <v>Gi¸p</v>
      </c>
      <c r="F41" s="17" t="s">
        <v>11</v>
      </c>
      <c r="G41" s="17" t="str">
        <f>$X$5</f>
        <v>Gi¸p</v>
      </c>
      <c r="L41" s="36" t="s">
        <v>11</v>
      </c>
      <c r="M41" s="17" t="str">
        <f>$X$6</f>
        <v>Gi¸p</v>
      </c>
      <c r="R41" s="36" t="s">
        <v>11</v>
      </c>
      <c r="S41" s="17" t="str">
        <f>$X$7</f>
        <v>Gi¸p</v>
      </c>
      <c r="AB41" s="36" t="s">
        <v>11</v>
      </c>
      <c r="AC41" s="17" t="str">
        <f>$X$8</f>
        <v>Gi¸p</v>
      </c>
      <c r="AE41" s="36" t="s">
        <v>11</v>
      </c>
      <c r="AF41" s="17" t="str">
        <f>$X$9</f>
        <v>Gi¸p</v>
      </c>
    </row>
    <row r="42" spans="2:32" ht="18" customHeight="1" hidden="1">
      <c r="B42" s="36" t="s">
        <v>59</v>
      </c>
      <c r="C42" s="17" t="str">
        <f>$AB$4</f>
        <v>¸nh</v>
      </c>
      <c r="F42" s="36" t="s">
        <v>59</v>
      </c>
      <c r="G42" s="17" t="str">
        <f>$AB$5</f>
        <v>¸nh</v>
      </c>
      <c r="L42" s="17" t="s">
        <v>59</v>
      </c>
      <c r="M42" s="17" t="str">
        <f>$AB$6</f>
        <v>¸nh</v>
      </c>
      <c r="R42" s="17" t="s">
        <v>59</v>
      </c>
      <c r="S42" s="17" t="str">
        <f>$AB$7</f>
        <v>TT1</v>
      </c>
      <c r="AB42" s="17" t="s">
        <v>59</v>
      </c>
      <c r="AC42" s="17" t="str">
        <f>$AB$8</f>
        <v>TT1</v>
      </c>
      <c r="AE42" s="17" t="s">
        <v>59</v>
      </c>
      <c r="AF42" s="17" t="str">
        <f>$AB$9</f>
        <v>TT1</v>
      </c>
    </row>
    <row r="43" spans="2:32" ht="18" customHeight="1" hidden="1">
      <c r="B43" s="36" t="s">
        <v>77</v>
      </c>
      <c r="C43" s="17" t="str">
        <f>Z4</f>
        <v>TrÝ</v>
      </c>
      <c r="F43" s="36" t="s">
        <v>77</v>
      </c>
      <c r="G43" s="17" t="str">
        <f>Z5</f>
        <v>TrÝ</v>
      </c>
      <c r="L43" s="36" t="s">
        <v>77</v>
      </c>
      <c r="M43" s="17" t="str">
        <f>Z6</f>
        <v>TrÝ</v>
      </c>
      <c r="R43" s="36" t="s">
        <v>77</v>
      </c>
      <c r="S43" s="17" t="str">
        <f>Z7</f>
        <v>TrÝ</v>
      </c>
      <c r="AB43" s="36" t="s">
        <v>77</v>
      </c>
      <c r="AC43" s="17" t="str">
        <f>Z8</f>
        <v>TrÝ</v>
      </c>
      <c r="AE43" s="36" t="s">
        <v>77</v>
      </c>
      <c r="AF43" s="17" t="str">
        <f>Z9</f>
        <v>TrÝ</v>
      </c>
    </row>
    <row r="44" spans="2:30" ht="18" customHeight="1" hidden="1">
      <c r="B44" s="17" t="str">
        <f>B10</f>
        <v>10A1</v>
      </c>
      <c r="F44" s="17" t="str">
        <f>B12</f>
        <v>10C1</v>
      </c>
      <c r="L44" s="17" t="str">
        <f>B11</f>
        <v>10B1</v>
      </c>
      <c r="AB44" s="63"/>
      <c r="AD44" s="18"/>
    </row>
    <row r="45" spans="2:13" ht="18" customHeight="1" hidden="1">
      <c r="B45" s="17" t="s">
        <v>39</v>
      </c>
      <c r="C45" s="17" t="str">
        <f>$D$10</f>
        <v>H¹nhT</v>
      </c>
      <c r="F45" s="17" t="s">
        <v>39</v>
      </c>
      <c r="G45" s="17" t="str">
        <f>$D$12</f>
        <v>H¹nhT</v>
      </c>
      <c r="L45" s="17" t="s">
        <v>39</v>
      </c>
      <c r="M45" s="17" t="str">
        <f>$D$11</f>
        <v>Hîp</v>
      </c>
    </row>
    <row r="46" spans="2:13" ht="18" customHeight="1" hidden="1">
      <c r="B46" s="17" t="s">
        <v>42</v>
      </c>
      <c r="C46" s="17" t="str">
        <f>$F$10</f>
        <v>Quang</v>
      </c>
      <c r="F46" s="17" t="s">
        <v>42</v>
      </c>
      <c r="G46" s="17" t="str">
        <f>$F$12</f>
        <v>ThµnhL </v>
      </c>
      <c r="L46" s="17" t="s">
        <v>42</v>
      </c>
      <c r="M46" s="17" t="str">
        <f>$F$11</f>
        <v>ThµnhL </v>
      </c>
    </row>
    <row r="47" spans="2:13" ht="18" customHeight="1" hidden="1">
      <c r="B47" s="17" t="s">
        <v>45</v>
      </c>
      <c r="C47" s="17" t="str">
        <f>$H$10</f>
        <v>Quyªn</v>
      </c>
      <c r="F47" s="17" t="s">
        <v>45</v>
      </c>
      <c r="G47" s="17" t="str">
        <f>$H$12</f>
        <v>Quyªn</v>
      </c>
      <c r="L47" s="17" t="s">
        <v>45</v>
      </c>
      <c r="M47" s="17" t="str">
        <f>$H$11</f>
        <v>Quyªn</v>
      </c>
    </row>
    <row r="48" spans="2:13" ht="18" customHeight="1" hidden="1">
      <c r="B48" s="17" t="s">
        <v>44</v>
      </c>
      <c r="C48" s="17" t="str">
        <f>$J$10</f>
        <v>Lam</v>
      </c>
      <c r="F48" s="17" t="s">
        <v>44</v>
      </c>
      <c r="G48" s="17" t="str">
        <f>$J$12</f>
        <v>H­¬ngSV</v>
      </c>
      <c r="L48" s="17" t="s">
        <v>44</v>
      </c>
      <c r="M48" s="17" t="str">
        <f>$J$11</f>
        <v>H­¬ngSV</v>
      </c>
    </row>
    <row r="49" spans="2:32" ht="18" customHeight="1" hidden="1">
      <c r="B49" s="17" t="s">
        <v>57</v>
      </c>
      <c r="C49" s="19" t="str">
        <f>$L$10</f>
        <v>Lam</v>
      </c>
      <c r="F49" s="17" t="s">
        <v>57</v>
      </c>
      <c r="G49" s="19" t="str">
        <f>$L$12</f>
        <v>H­¬ngSV</v>
      </c>
      <c r="H49" s="19"/>
      <c r="I49" s="19"/>
      <c r="L49" s="17" t="s">
        <v>57</v>
      </c>
      <c r="M49" s="19" t="str">
        <f>$L$11</f>
        <v>H­¬ngSV</v>
      </c>
      <c r="O49" s="19"/>
      <c r="U49" s="19"/>
      <c r="AC49" s="19"/>
      <c r="AF49" s="19"/>
    </row>
    <row r="50" spans="2:13" ht="18" customHeight="1" hidden="1">
      <c r="B50" s="17" t="s">
        <v>43</v>
      </c>
      <c r="C50" s="17" t="str">
        <f>$N$10</f>
        <v>ThuÊn</v>
      </c>
      <c r="F50" s="17" t="s">
        <v>43</v>
      </c>
      <c r="G50" s="17" t="str">
        <f>$N$12</f>
        <v>ThanhB</v>
      </c>
      <c r="L50" s="17" t="s">
        <v>43</v>
      </c>
      <c r="M50" s="17" t="str">
        <f>$N$11</f>
        <v>ThanhB</v>
      </c>
    </row>
    <row r="51" spans="2:13" ht="18" customHeight="1" hidden="1">
      <c r="B51" s="17" t="s">
        <v>46</v>
      </c>
      <c r="C51" s="17" t="str">
        <f>$P$10</f>
        <v>MinhS</v>
      </c>
      <c r="F51" s="17" t="s">
        <v>46</v>
      </c>
      <c r="G51" s="17" t="str">
        <f>$P$12</f>
        <v>MinhS</v>
      </c>
      <c r="L51" s="17" t="s">
        <v>46</v>
      </c>
      <c r="M51" s="17" t="str">
        <f>$P$11</f>
        <v>MinhS</v>
      </c>
    </row>
    <row r="52" spans="2:13" ht="18" customHeight="1" hidden="1">
      <c r="B52" s="17" t="s">
        <v>41</v>
      </c>
      <c r="C52" s="17" t="str">
        <f>$R$10</f>
        <v>Thanh§</v>
      </c>
      <c r="F52" s="17" t="s">
        <v>41</v>
      </c>
      <c r="G52" s="17" t="str">
        <f>$R$12</f>
        <v>Thanh§</v>
      </c>
      <c r="L52" s="17" t="s">
        <v>41</v>
      </c>
      <c r="M52" s="17" t="str">
        <f>$R$11</f>
        <v>Thanh§</v>
      </c>
    </row>
    <row r="53" spans="2:13" ht="18" customHeight="1" hidden="1">
      <c r="B53" s="17" t="s">
        <v>10</v>
      </c>
      <c r="C53" s="17" t="str">
        <f>$T$10</f>
        <v>ThiÖn</v>
      </c>
      <c r="F53" s="17" t="s">
        <v>10</v>
      </c>
      <c r="G53" s="17" t="str">
        <f>$T$12</f>
        <v>ThiÖn</v>
      </c>
      <c r="L53" s="17" t="s">
        <v>10</v>
      </c>
      <c r="M53" s="17" t="str">
        <f>$T$11</f>
        <v>ThiÖn</v>
      </c>
    </row>
    <row r="54" spans="2:13" ht="18" customHeight="1" hidden="1">
      <c r="B54" s="17" t="s">
        <v>40</v>
      </c>
      <c r="C54" s="17" t="str">
        <f>$V$10</f>
        <v>B V©n</v>
      </c>
      <c r="F54" s="17" t="s">
        <v>40</v>
      </c>
      <c r="G54" s="17" t="str">
        <f>$V$12</f>
        <v>NgäcN</v>
      </c>
      <c r="L54" s="17" t="s">
        <v>40</v>
      </c>
      <c r="M54" s="17" t="str">
        <f>$V$11</f>
        <v>B V©n</v>
      </c>
    </row>
    <row r="55" spans="2:28" ht="18" customHeight="1" hidden="1">
      <c r="B55" s="17" t="s">
        <v>11</v>
      </c>
      <c r="C55" s="17" t="str">
        <f>$X$10</f>
        <v>Gi¸p</v>
      </c>
      <c r="F55" s="17" t="s">
        <v>11</v>
      </c>
      <c r="G55" s="17" t="str">
        <f>$X$12</f>
        <v>Gi¸p</v>
      </c>
      <c r="L55" s="36" t="s">
        <v>11</v>
      </c>
      <c r="M55" s="17" t="str">
        <f>$X$11</f>
        <v>Gi¸p</v>
      </c>
      <c r="AB55" s="36"/>
    </row>
    <row r="56" spans="2:31" ht="18" customHeight="1" hidden="1">
      <c r="B56" s="36" t="s">
        <v>59</v>
      </c>
      <c r="C56" s="17" t="str">
        <f>$AB$10</f>
        <v>¸nh</v>
      </c>
      <c r="F56" s="36" t="s">
        <v>59</v>
      </c>
      <c r="G56" s="17" t="str">
        <f>$AB$12</f>
        <v>¸nh</v>
      </c>
      <c r="L56" s="17" t="s">
        <v>59</v>
      </c>
      <c r="M56" s="17" t="str">
        <f>$AB$11</f>
        <v>¸nh</v>
      </c>
      <c r="AE56" s="36"/>
    </row>
    <row r="57" spans="2:44" ht="18" customHeight="1" hidden="1">
      <c r="B57" s="36" t="s">
        <v>77</v>
      </c>
      <c r="C57" s="17" t="str">
        <f>Z10</f>
        <v>TrÝ</v>
      </c>
      <c r="F57" s="36" t="s">
        <v>77</v>
      </c>
      <c r="G57" s="17" t="str">
        <f>Z12</f>
        <v>TrÝ</v>
      </c>
      <c r="L57" s="17" t="s">
        <v>77</v>
      </c>
      <c r="M57" s="17" t="str">
        <f>$Z$11</f>
        <v>TrÝ</v>
      </c>
      <c r="R57" s="17" t="s">
        <v>19</v>
      </c>
      <c r="AB57" s="17" t="s">
        <v>48</v>
      </c>
      <c r="AF57" s="17" t="s">
        <v>23</v>
      </c>
      <c r="AI57" s="17" t="s">
        <v>24</v>
      </c>
      <c r="AL57" s="17" t="s">
        <v>20</v>
      </c>
      <c r="AO57" s="17" t="s">
        <v>21</v>
      </c>
      <c r="AR57" s="17" t="s">
        <v>22</v>
      </c>
    </row>
    <row r="58" spans="4:45" ht="18" customHeight="1" hidden="1">
      <c r="D58" s="17" t="str">
        <f>B13</f>
        <v>12A2</v>
      </c>
      <c r="F58" s="17" t="s">
        <v>39</v>
      </c>
      <c r="G58" s="17" t="str">
        <f>$D$13</f>
        <v>VinhT</v>
      </c>
      <c r="J58" s="17" t="str">
        <f>B14</f>
        <v>12B2</v>
      </c>
      <c r="L58" s="17" t="s">
        <v>39</v>
      </c>
      <c r="M58" s="17" t="str">
        <f>$D$14</f>
        <v>Hîp</v>
      </c>
      <c r="P58" s="63" t="str">
        <f>B15</f>
        <v>12C2</v>
      </c>
      <c r="R58" s="17" t="s">
        <v>39</v>
      </c>
      <c r="S58" s="17" t="str">
        <f>$D$15</f>
        <v>Hîp</v>
      </c>
      <c r="Z58" s="17" t="str">
        <f>B16</f>
        <v>12D2</v>
      </c>
      <c r="AB58" s="17" t="s">
        <v>39</v>
      </c>
      <c r="AC58" s="17" t="str">
        <f>$D$16</f>
        <v>Tr©m</v>
      </c>
      <c r="AE58" s="17" t="str">
        <f>B17</f>
        <v>12E2</v>
      </c>
      <c r="AF58" s="17" t="s">
        <v>39</v>
      </c>
      <c r="AG58" s="17" t="str">
        <f>$D$17</f>
        <v>VinhT</v>
      </c>
      <c r="AH58" s="17" t="str">
        <f>B18</f>
        <v>12G2</v>
      </c>
      <c r="AI58" s="17" t="s">
        <v>39</v>
      </c>
      <c r="AJ58" s="17" t="str">
        <f>$D$18</f>
        <v>VinhT</v>
      </c>
      <c r="AK58" s="17" t="str">
        <f>B19</f>
        <v>11A2</v>
      </c>
      <c r="AL58" s="17" t="s">
        <v>39</v>
      </c>
      <c r="AM58" s="17" t="str">
        <f>$D$19</f>
        <v>Hoa</v>
      </c>
      <c r="AN58" s="17" t="str">
        <f>B20</f>
        <v>11B2</v>
      </c>
      <c r="AO58" s="17" t="s">
        <v>39</v>
      </c>
      <c r="AP58" s="17" t="str">
        <f>$D$20</f>
        <v>Th­</v>
      </c>
      <c r="AQ58" s="63" t="str">
        <f>B21</f>
        <v>11C2</v>
      </c>
      <c r="AR58" s="17" t="s">
        <v>39</v>
      </c>
      <c r="AS58" s="17" t="str">
        <f>$D$21</f>
        <v>VinhT</v>
      </c>
    </row>
    <row r="59" spans="6:45" ht="18" customHeight="1" hidden="1">
      <c r="F59" s="17" t="s">
        <v>42</v>
      </c>
      <c r="G59" s="17" t="str">
        <f>$F$13</f>
        <v>Quang</v>
      </c>
      <c r="L59" s="17" t="s">
        <v>42</v>
      </c>
      <c r="M59" s="17" t="str">
        <f>$F$14</f>
        <v>Ðn</v>
      </c>
      <c r="R59" s="17" t="s">
        <v>42</v>
      </c>
      <c r="S59" s="17" t="str">
        <f>$F$15</f>
        <v>Quang</v>
      </c>
      <c r="AB59" s="17" t="s">
        <v>42</v>
      </c>
      <c r="AC59" s="17" t="str">
        <f>$F$16</f>
        <v>Th¾ng</v>
      </c>
      <c r="AF59" s="17" t="s">
        <v>42</v>
      </c>
      <c r="AG59" s="17" t="str">
        <f>$F$17</f>
        <v>Th¾ng</v>
      </c>
      <c r="AI59" s="17" t="s">
        <v>42</v>
      </c>
      <c r="AJ59" s="17" t="str">
        <f>$F$18</f>
        <v>S¬n</v>
      </c>
      <c r="AL59" s="17" t="s">
        <v>42</v>
      </c>
      <c r="AM59" s="17" t="str">
        <f>$F$19</f>
        <v>S¬n</v>
      </c>
      <c r="AO59" s="17" t="s">
        <v>42</v>
      </c>
      <c r="AP59" s="17" t="str">
        <f>$F$20</f>
        <v>Th¾ng</v>
      </c>
      <c r="AR59" s="17" t="s">
        <v>42</v>
      </c>
      <c r="AS59" s="17" t="str">
        <f>$F$21</f>
        <v>NgÇn</v>
      </c>
    </row>
    <row r="60" spans="6:45" ht="18" customHeight="1" hidden="1">
      <c r="F60" s="17" t="s">
        <v>45</v>
      </c>
      <c r="G60" s="17" t="str">
        <f>$H$13</f>
        <v>Ngäc H</v>
      </c>
      <c r="L60" s="17" t="s">
        <v>45</v>
      </c>
      <c r="M60" s="17" t="str">
        <f>$H$14</f>
        <v>Ngäc H</v>
      </c>
      <c r="R60" s="17" t="s">
        <v>45</v>
      </c>
      <c r="S60" s="17" t="str">
        <f>$H$15</f>
        <v>Ngäc H</v>
      </c>
      <c r="AB60" s="17" t="s">
        <v>45</v>
      </c>
      <c r="AC60" s="17" t="str">
        <f>$H$16</f>
        <v>S¸u</v>
      </c>
      <c r="AF60" s="17" t="s">
        <v>45</v>
      </c>
      <c r="AG60" s="17" t="str">
        <f>$H$17</f>
        <v>S¸u</v>
      </c>
      <c r="AI60" s="17" t="s">
        <v>45</v>
      </c>
      <c r="AJ60" s="17" t="str">
        <f>$H$18</f>
        <v>S¸u</v>
      </c>
      <c r="AL60" s="17" t="s">
        <v>45</v>
      </c>
      <c r="AM60" s="17" t="str">
        <f>$H$19</f>
        <v>Quyªn</v>
      </c>
      <c r="AO60" s="17" t="s">
        <v>45</v>
      </c>
      <c r="AP60" s="17" t="str">
        <f>$H$20</f>
        <v>S¸u</v>
      </c>
      <c r="AR60" s="17" t="s">
        <v>45</v>
      </c>
      <c r="AS60" s="17" t="str">
        <f>$H$21</f>
        <v>S¸u</v>
      </c>
    </row>
    <row r="61" spans="6:45" ht="18" customHeight="1" hidden="1">
      <c r="F61" s="17" t="s">
        <v>44</v>
      </c>
      <c r="G61" s="17" t="str">
        <f>$J$13</f>
        <v>H¹nh SV</v>
      </c>
      <c r="L61" s="17" t="s">
        <v>44</v>
      </c>
      <c r="M61" s="17" t="str">
        <f>$J$14</f>
        <v>H¹nh SV</v>
      </c>
      <c r="R61" s="17" t="s">
        <v>44</v>
      </c>
      <c r="S61" s="17" t="str">
        <f>$J$15</f>
        <v>H¹nh SV</v>
      </c>
      <c r="AB61" s="17" t="s">
        <v>44</v>
      </c>
      <c r="AC61" s="17" t="str">
        <f>$J$16</f>
        <v>NhungSV</v>
      </c>
      <c r="AF61" s="17" t="s">
        <v>44</v>
      </c>
      <c r="AG61" s="17" t="str">
        <f>$J$17</f>
        <v>NhungSV</v>
      </c>
      <c r="AI61" s="17" t="s">
        <v>44</v>
      </c>
      <c r="AJ61" s="17" t="str">
        <f>$J$18</f>
        <v>NhungSV</v>
      </c>
      <c r="AL61" s="17" t="s">
        <v>44</v>
      </c>
      <c r="AM61" s="17" t="str">
        <f>$J$19</f>
        <v>H¹nh SV</v>
      </c>
      <c r="AO61" s="17" t="s">
        <v>44</v>
      </c>
      <c r="AP61" s="17" t="str">
        <f>$J$20</f>
        <v>H¹nh SV</v>
      </c>
      <c r="AR61" s="17" t="s">
        <v>44</v>
      </c>
      <c r="AS61" s="17" t="str">
        <f>$J$21</f>
        <v>NhungSV</v>
      </c>
    </row>
    <row r="62" spans="3:48" ht="18" customHeight="1" hidden="1">
      <c r="C62" s="19"/>
      <c r="F62" s="17" t="s">
        <v>57</v>
      </c>
      <c r="G62" s="19" t="str">
        <f>$L$13</f>
        <v>Duyªn</v>
      </c>
      <c r="H62" s="19"/>
      <c r="I62" s="19"/>
      <c r="L62" s="17" t="s">
        <v>57</v>
      </c>
      <c r="M62" s="19" t="str">
        <f>$L$14</f>
        <v>Duyªn</v>
      </c>
      <c r="O62" s="19"/>
      <c r="R62" s="17" t="s">
        <v>57</v>
      </c>
      <c r="S62" s="19" t="str">
        <f>$L$15</f>
        <v>Duyªn</v>
      </c>
      <c r="U62" s="19"/>
      <c r="AB62" s="17" t="s">
        <v>57</v>
      </c>
      <c r="AC62" s="19" t="str">
        <f>$L$16</f>
        <v>Duyªn</v>
      </c>
      <c r="AF62" s="17" t="s">
        <v>57</v>
      </c>
      <c r="AG62" s="19" t="str">
        <f>$L$17</f>
        <v>Duyªn</v>
      </c>
      <c r="AI62" s="17" t="s">
        <v>57</v>
      </c>
      <c r="AJ62" s="19" t="str">
        <f>$L$18</f>
        <v>Duyªn</v>
      </c>
      <c r="AL62" s="17" t="s">
        <v>57</v>
      </c>
      <c r="AM62" s="19" t="str">
        <f>$L$19</f>
        <v>Duyªn</v>
      </c>
      <c r="AO62" s="17" t="s">
        <v>57</v>
      </c>
      <c r="AP62" s="19" t="str">
        <f>$L$20</f>
        <v>Duyªn</v>
      </c>
      <c r="AR62" s="17" t="s">
        <v>57</v>
      </c>
      <c r="AS62" s="19" t="str">
        <f>$L$21</f>
        <v>Duyªn</v>
      </c>
      <c r="AV62" s="19"/>
    </row>
    <row r="63" spans="6:45" ht="18" customHeight="1" hidden="1">
      <c r="F63" s="17" t="s">
        <v>43</v>
      </c>
      <c r="G63" s="17" t="str">
        <f>$N$13</f>
        <v>H­¬ngB</v>
      </c>
      <c r="L63" s="17" t="s">
        <v>43</v>
      </c>
      <c r="M63" s="17" t="str">
        <f>$N$14</f>
        <v>H­¬ngB</v>
      </c>
      <c r="R63" s="17" t="s">
        <v>43</v>
      </c>
      <c r="S63" s="17" t="str">
        <f>$N$15</f>
        <v>HuyÒn</v>
      </c>
      <c r="AB63" s="17" t="s">
        <v>43</v>
      </c>
      <c r="AC63" s="17" t="str">
        <f>$N$16</f>
        <v>ThanhB</v>
      </c>
      <c r="AF63" s="17" t="s">
        <v>43</v>
      </c>
      <c r="AG63" s="17" t="str">
        <f>$N$17</f>
        <v>HuyÒn</v>
      </c>
      <c r="AI63" s="17" t="s">
        <v>43</v>
      </c>
      <c r="AJ63" s="17" t="str">
        <f>$N$18</f>
        <v>ThanhA</v>
      </c>
      <c r="AL63" s="17" t="s">
        <v>43</v>
      </c>
      <c r="AM63" s="17" t="str">
        <f>$N$19</f>
        <v>H­¬ngB</v>
      </c>
      <c r="AO63" s="17" t="s">
        <v>43</v>
      </c>
      <c r="AP63" s="17" t="str">
        <f>$N$20</f>
        <v>ThanhA</v>
      </c>
      <c r="AR63" s="17" t="s">
        <v>43</v>
      </c>
      <c r="AS63" s="17" t="str">
        <f>$N$21</f>
        <v>ThanhC</v>
      </c>
    </row>
    <row r="64" spans="6:45" ht="18" customHeight="1" hidden="1">
      <c r="F64" s="17" t="s">
        <v>46</v>
      </c>
      <c r="G64" s="17" t="str">
        <f>$P$13</f>
        <v>§øcS</v>
      </c>
      <c r="L64" s="17" t="s">
        <v>46</v>
      </c>
      <c r="M64" s="17" t="str">
        <f>$P$14</f>
        <v>§øcS</v>
      </c>
      <c r="R64" s="17" t="s">
        <v>46</v>
      </c>
      <c r="S64" s="17" t="str">
        <f>$P$15</f>
        <v>§øcS</v>
      </c>
      <c r="AB64" s="17" t="s">
        <v>46</v>
      </c>
      <c r="AC64" s="17" t="str">
        <f>$P$16</f>
        <v>ThµnhS</v>
      </c>
      <c r="AF64" s="17" t="s">
        <v>46</v>
      </c>
      <c r="AG64" s="17" t="str">
        <f>$P$17</f>
        <v>ThµnhS</v>
      </c>
      <c r="AI64" s="17" t="s">
        <v>46</v>
      </c>
      <c r="AJ64" s="17" t="str">
        <f>$P$18</f>
        <v>ThµnhS</v>
      </c>
      <c r="AL64" s="17" t="s">
        <v>46</v>
      </c>
      <c r="AM64" s="17" t="str">
        <f>$P$19</f>
        <v>ThµnhS</v>
      </c>
      <c r="AO64" s="17" t="s">
        <v>46</v>
      </c>
      <c r="AP64" s="17" t="str">
        <f>$P$20</f>
        <v>ThµnhS</v>
      </c>
      <c r="AR64" s="17" t="s">
        <v>46</v>
      </c>
      <c r="AS64" s="17" t="str">
        <f>$P$21</f>
        <v>ThµnhS</v>
      </c>
    </row>
    <row r="65" spans="6:45" ht="18" customHeight="1" hidden="1">
      <c r="F65" s="17" t="s">
        <v>41</v>
      </c>
      <c r="G65" s="17" t="str">
        <f>$R$13</f>
        <v>B¶y</v>
      </c>
      <c r="L65" s="17" t="s">
        <v>41</v>
      </c>
      <c r="M65" s="17" t="str">
        <f>$R$14</f>
        <v>B¶y</v>
      </c>
      <c r="R65" s="17" t="s">
        <v>41</v>
      </c>
      <c r="S65" s="17" t="str">
        <f>$R$15</f>
        <v>B¶y</v>
      </c>
      <c r="AB65" s="17" t="s">
        <v>41</v>
      </c>
      <c r="AC65" s="17" t="str">
        <f>$R$16</f>
        <v>Phãng</v>
      </c>
      <c r="AF65" s="17" t="s">
        <v>41</v>
      </c>
      <c r="AG65" s="17" t="str">
        <f>$R$17</f>
        <v>Phãng</v>
      </c>
      <c r="AI65" s="17" t="s">
        <v>41</v>
      </c>
      <c r="AJ65" s="17" t="str">
        <f>$R$18</f>
        <v>Phãng</v>
      </c>
      <c r="AL65" s="17" t="s">
        <v>41</v>
      </c>
      <c r="AM65" s="17" t="str">
        <f>$R$19</f>
        <v>Phãng</v>
      </c>
      <c r="AO65" s="17" t="s">
        <v>41</v>
      </c>
      <c r="AP65" s="17" t="str">
        <f>$R$20</f>
        <v>Phãng</v>
      </c>
      <c r="AR65" s="17" t="s">
        <v>41</v>
      </c>
      <c r="AS65" s="17" t="str">
        <f>$R$21</f>
        <v>Phãng</v>
      </c>
    </row>
    <row r="66" spans="6:45" ht="18" customHeight="1" hidden="1">
      <c r="F66" s="17" t="s">
        <v>10</v>
      </c>
      <c r="G66" s="17" t="str">
        <f>$T$13</f>
        <v>MinhCD</v>
      </c>
      <c r="L66" s="17" t="s">
        <v>10</v>
      </c>
      <c r="M66" s="17" t="str">
        <f>$T$14</f>
        <v>MinhCD</v>
      </c>
      <c r="R66" s="17" t="s">
        <v>10</v>
      </c>
      <c r="S66" s="17" t="str">
        <f>$T$15</f>
        <v>MinhCD</v>
      </c>
      <c r="AB66" s="17" t="s">
        <v>10</v>
      </c>
      <c r="AC66" s="17" t="str">
        <f>$T$16</f>
        <v>MinhCD</v>
      </c>
      <c r="AF66" s="17" t="s">
        <v>10</v>
      </c>
      <c r="AG66" s="17" t="str">
        <f>$T$17</f>
        <v>MinhCD</v>
      </c>
      <c r="AI66" s="17" t="s">
        <v>10</v>
      </c>
      <c r="AJ66" s="17" t="str">
        <f>$T$18</f>
        <v>MinhCD</v>
      </c>
      <c r="AL66" s="17" t="s">
        <v>10</v>
      </c>
      <c r="AM66" s="17" t="str">
        <f>$T$19</f>
        <v>MinhCD</v>
      </c>
      <c r="AO66" s="17" t="s">
        <v>10</v>
      </c>
      <c r="AP66" s="17" t="str">
        <f>$T$20</f>
        <v>MinhCD</v>
      </c>
      <c r="AR66" s="17" t="s">
        <v>10</v>
      </c>
      <c r="AS66" s="17" t="str">
        <f>$T$21</f>
        <v>MinhCD</v>
      </c>
    </row>
    <row r="67" spans="6:45" ht="18" customHeight="1" hidden="1">
      <c r="F67" s="17" t="s">
        <v>40</v>
      </c>
      <c r="G67" s="17" t="str">
        <f>$V$13</f>
        <v>H»ngN</v>
      </c>
      <c r="L67" s="17" t="s">
        <v>40</v>
      </c>
      <c r="M67" s="17" t="str">
        <f>$V$14</f>
        <v>H V©n</v>
      </c>
      <c r="R67" s="17" t="s">
        <v>40</v>
      </c>
      <c r="S67" s="17" t="str">
        <f>$V$15</f>
        <v>H»ngN</v>
      </c>
      <c r="AB67" s="17" t="s">
        <v>40</v>
      </c>
      <c r="AC67" s="17" t="str">
        <f>$V$16</f>
        <v>H V©n</v>
      </c>
      <c r="AF67" s="17" t="s">
        <v>40</v>
      </c>
      <c r="AG67" s="17" t="str">
        <f>$V$17</f>
        <v>T©m</v>
      </c>
      <c r="AI67" s="17" t="s">
        <v>40</v>
      </c>
      <c r="AJ67" s="17" t="str">
        <f>$V$18</f>
        <v>T©m</v>
      </c>
      <c r="AL67" s="17" t="s">
        <v>40</v>
      </c>
      <c r="AM67" s="17" t="str">
        <f>$V$19</f>
        <v>Kim</v>
      </c>
      <c r="AO67" s="17" t="s">
        <v>40</v>
      </c>
      <c r="AP67" s="17" t="str">
        <f>$V$20</f>
        <v>Kim</v>
      </c>
      <c r="AR67" s="17" t="s">
        <v>40</v>
      </c>
      <c r="AS67" s="17" t="str">
        <f>$V$21</f>
        <v>H»ngN</v>
      </c>
    </row>
    <row r="68" spans="6:45" ht="18" customHeight="1" hidden="1">
      <c r="F68" s="17" t="s">
        <v>11</v>
      </c>
      <c r="G68" s="17" t="str">
        <f>$X$13</f>
        <v>D­¬ng</v>
      </c>
      <c r="L68" s="17" t="s">
        <v>11</v>
      </c>
      <c r="M68" s="17" t="str">
        <f>$X$14</f>
        <v>D­¬ng</v>
      </c>
      <c r="R68" s="17" t="s">
        <v>11</v>
      </c>
      <c r="S68" s="17" t="str">
        <f>$X$15</f>
        <v>D­¬ng</v>
      </c>
      <c r="AB68" s="17" t="s">
        <v>11</v>
      </c>
      <c r="AC68" s="17" t="str">
        <f>$X$16</f>
        <v>D­¬ng</v>
      </c>
      <c r="AF68" s="36" t="s">
        <v>11</v>
      </c>
      <c r="AG68" s="17" t="str">
        <f>$X$17</f>
        <v>D­¬ng</v>
      </c>
      <c r="AI68" s="36" t="s">
        <v>11</v>
      </c>
      <c r="AJ68" s="17" t="str">
        <f>$X$18</f>
        <v>D­¬ng</v>
      </c>
      <c r="AL68" s="36" t="s">
        <v>11</v>
      </c>
      <c r="AM68" s="17" t="str">
        <f>$X$19</f>
        <v>D­¬ng</v>
      </c>
      <c r="AO68" s="36" t="s">
        <v>11</v>
      </c>
      <c r="AP68" s="17" t="str">
        <f>$X$20</f>
        <v>D­¬ng</v>
      </c>
      <c r="AR68" s="17" t="s">
        <v>11</v>
      </c>
      <c r="AS68" s="17" t="str">
        <f>$X$21</f>
        <v>D­¬ng</v>
      </c>
    </row>
    <row r="69" spans="2:45" ht="18" customHeight="1" hidden="1">
      <c r="B69" s="36"/>
      <c r="F69" s="36" t="s">
        <v>59</v>
      </c>
      <c r="G69" s="17" t="str">
        <f>$AB$13</f>
        <v>§øc</v>
      </c>
      <c r="L69" s="17" t="s">
        <v>59</v>
      </c>
      <c r="M69" s="17" t="str">
        <f>$AB$14</f>
        <v>§øc</v>
      </c>
      <c r="R69" s="36" t="s">
        <v>59</v>
      </c>
      <c r="S69" s="17" t="str">
        <f>$AB$15</f>
        <v>§øc</v>
      </c>
      <c r="AB69" s="36" t="s">
        <v>59</v>
      </c>
      <c r="AC69" s="17" t="str">
        <f>$AB$16</f>
        <v>H­ng</v>
      </c>
      <c r="AF69" s="36" t="s">
        <v>59</v>
      </c>
      <c r="AG69" s="17" t="str">
        <f>$AB$17</f>
        <v>H­ng</v>
      </c>
      <c r="AI69" s="36" t="s">
        <v>59</v>
      </c>
      <c r="AJ69" s="17" t="str">
        <f>$AB$18</f>
        <v>H­ng</v>
      </c>
      <c r="AL69" s="36" t="s">
        <v>59</v>
      </c>
      <c r="AM69" s="17" t="str">
        <f>$AB$19</f>
        <v>TT4</v>
      </c>
      <c r="AO69" s="17" t="s">
        <v>59</v>
      </c>
      <c r="AP69" s="17" t="str">
        <f>$AB$20</f>
        <v>TT4</v>
      </c>
      <c r="AR69" s="36" t="s">
        <v>59</v>
      </c>
      <c r="AS69" s="17" t="str">
        <f>$AB$21</f>
        <v>TT4</v>
      </c>
    </row>
    <row r="70" spans="6:45" ht="18" customHeight="1" hidden="1">
      <c r="F70" s="17" t="s">
        <v>77</v>
      </c>
      <c r="G70" s="17" t="str">
        <f>Z13</f>
        <v>M¹nh</v>
      </c>
      <c r="L70" s="17" t="s">
        <v>77</v>
      </c>
      <c r="M70" s="17" t="str">
        <f>Z14</f>
        <v>M¹nh</v>
      </c>
      <c r="R70" s="36" t="s">
        <v>77</v>
      </c>
      <c r="S70" s="17" t="str">
        <f>Z15</f>
        <v>M¹nh</v>
      </c>
      <c r="U70" s="18" t="str">
        <f>B27</f>
        <v>10E2</v>
      </c>
      <c r="V70" s="17"/>
      <c r="AB70" s="36" t="s">
        <v>77</v>
      </c>
      <c r="AC70" s="17" t="str">
        <f>Z16</f>
        <v>M¹nh</v>
      </c>
      <c r="AF70" s="17" t="s">
        <v>77</v>
      </c>
      <c r="AG70" s="17" t="str">
        <f>Z17</f>
        <v>M¹nh</v>
      </c>
      <c r="AI70" s="17" t="s">
        <v>77</v>
      </c>
      <c r="AJ70" s="17" t="str">
        <f>Z18</f>
        <v>M¹nh</v>
      </c>
      <c r="AL70" s="17" t="s">
        <v>77</v>
      </c>
      <c r="AM70" s="17" t="str">
        <f>Z19</f>
        <v>M¹nh</v>
      </c>
      <c r="AO70" s="17" t="s">
        <v>77</v>
      </c>
      <c r="AP70" s="17" t="str">
        <f>Z20</f>
        <v>M¹nh</v>
      </c>
      <c r="AR70" s="36" t="s">
        <v>77</v>
      </c>
      <c r="AS70" s="17" t="str">
        <f>Z21</f>
        <v>M¹nh</v>
      </c>
    </row>
    <row r="71" spans="1:29" ht="18" customHeight="1" hidden="1">
      <c r="A71" s="17" t="str">
        <f>B23</f>
        <v>10A2</v>
      </c>
      <c r="B71" s="17" t="s">
        <v>39</v>
      </c>
      <c r="C71" s="17" t="str">
        <f>$D$23</f>
        <v>Th­</v>
      </c>
      <c r="D71" s="17" t="str">
        <f>B24</f>
        <v>10B2</v>
      </c>
      <c r="F71" s="17" t="s">
        <v>39</v>
      </c>
      <c r="G71" s="17" t="str">
        <f>$D$24</f>
        <v>Th¸i</v>
      </c>
      <c r="J71" s="167" t="str">
        <f>B25</f>
        <v>10C2</v>
      </c>
      <c r="L71" s="17" t="s">
        <v>39</v>
      </c>
      <c r="M71" s="17" t="str">
        <f>$D$25</f>
        <v>Th¸i</v>
      </c>
      <c r="P71" s="17" t="str">
        <f>B22</f>
        <v>11D2</v>
      </c>
      <c r="R71" s="17" t="s">
        <v>39</v>
      </c>
      <c r="S71" s="17" t="str">
        <f>$D$22</f>
        <v>Hîp</v>
      </c>
      <c r="U71" s="17" t="s">
        <v>39</v>
      </c>
      <c r="V71" s="17" t="str">
        <f>$D$27</f>
        <v>Th­</v>
      </c>
      <c r="Z71" s="17" t="str">
        <f>B26</f>
        <v>10D2</v>
      </c>
      <c r="AB71" s="17" t="s">
        <v>39</v>
      </c>
      <c r="AC71" s="17" t="str">
        <f>$D$26</f>
        <v>Th¸i</v>
      </c>
    </row>
    <row r="72" spans="2:29" ht="18" customHeight="1" hidden="1">
      <c r="B72" s="17" t="s">
        <v>42</v>
      </c>
      <c r="C72" s="17" t="str">
        <f>$F$23</f>
        <v>NgÇn</v>
      </c>
      <c r="F72" s="17" t="s">
        <v>42</v>
      </c>
      <c r="G72" s="17" t="str">
        <f>$F$24</f>
        <v>NgÇn</v>
      </c>
      <c r="L72" s="17" t="s">
        <v>42</v>
      </c>
      <c r="M72" s="17" t="str">
        <f>$F$25</f>
        <v>Ðn</v>
      </c>
      <c r="R72" s="17" t="s">
        <v>42</v>
      </c>
      <c r="S72" s="17" t="str">
        <f>$F$22</f>
        <v>Th¾ng</v>
      </c>
      <c r="U72" s="17" t="s">
        <v>42</v>
      </c>
      <c r="V72" s="17" t="str">
        <f>$F$27</f>
        <v>Ðn</v>
      </c>
      <c r="AB72" s="17" t="s">
        <v>42</v>
      </c>
      <c r="AC72" s="17" t="str">
        <f>$F$26</f>
        <v>Ðn</v>
      </c>
    </row>
    <row r="73" spans="2:29" ht="18" customHeight="1" hidden="1">
      <c r="B73" s="17" t="s">
        <v>45</v>
      </c>
      <c r="C73" s="17" t="str">
        <f>$H$23</f>
        <v>Ngäc H</v>
      </c>
      <c r="F73" s="17" t="s">
        <v>45</v>
      </c>
      <c r="G73" s="17" t="str">
        <f>$H$24</f>
        <v>Ngäc H</v>
      </c>
      <c r="L73" s="17" t="s">
        <v>45</v>
      </c>
      <c r="M73" s="17" t="str">
        <f>$H$25</f>
        <v>Quyªn</v>
      </c>
      <c r="R73" s="17" t="s">
        <v>45</v>
      </c>
      <c r="S73" s="17" t="str">
        <f>$H$22</f>
        <v>T­</v>
      </c>
      <c r="U73" s="17" t="s">
        <v>45</v>
      </c>
      <c r="V73" s="17" t="str">
        <f>$H$27</f>
        <v>Quyªn</v>
      </c>
      <c r="AB73" s="17" t="s">
        <v>45</v>
      </c>
      <c r="AC73" s="17" t="str">
        <f>$H$26</f>
        <v>Quyªn</v>
      </c>
    </row>
    <row r="74" spans="2:29" ht="18" customHeight="1" hidden="1">
      <c r="B74" s="17" t="s">
        <v>44</v>
      </c>
      <c r="C74" s="17" t="str">
        <f>$J$23</f>
        <v>H¹nh SV</v>
      </c>
      <c r="F74" s="17" t="s">
        <v>44</v>
      </c>
      <c r="G74" s="17" t="str">
        <f>$J$24</f>
        <v>NhungSV</v>
      </c>
      <c r="L74" s="17" t="s">
        <v>44</v>
      </c>
      <c r="M74" s="17" t="str">
        <f>$J$25</f>
        <v>Tin</v>
      </c>
      <c r="R74" s="17" t="s">
        <v>44</v>
      </c>
      <c r="S74" s="17" t="str">
        <f>$J$22</f>
        <v>NhungSV</v>
      </c>
      <c r="U74" s="17" t="s">
        <v>44</v>
      </c>
      <c r="V74" s="17" t="str">
        <f>$J$27</f>
        <v>Tin</v>
      </c>
      <c r="AB74" s="17" t="s">
        <v>44</v>
      </c>
      <c r="AC74" s="17" t="str">
        <f>$J$26</f>
        <v>Tin</v>
      </c>
    </row>
    <row r="75" spans="2:48" ht="18" customHeight="1" hidden="1">
      <c r="B75" s="17" t="s">
        <v>57</v>
      </c>
      <c r="C75" s="19" t="str">
        <f>$L$23</f>
        <v>H¹nh SV</v>
      </c>
      <c r="F75" s="17" t="s">
        <v>57</v>
      </c>
      <c r="G75" s="19" t="str">
        <f>$L$24</f>
        <v>NhungSV</v>
      </c>
      <c r="H75" s="19"/>
      <c r="I75" s="19"/>
      <c r="L75" s="17" t="s">
        <v>57</v>
      </c>
      <c r="M75" s="19" t="str">
        <f>$L$25</f>
        <v>MinhSV</v>
      </c>
      <c r="O75" s="19"/>
      <c r="R75" s="17" t="s">
        <v>57</v>
      </c>
      <c r="S75" s="19" t="str">
        <f>$L$22</f>
        <v>Duyªn</v>
      </c>
      <c r="U75" s="17" t="s">
        <v>57</v>
      </c>
      <c r="V75" s="19" t="str">
        <f>$L$27</f>
        <v>MinhSV</v>
      </c>
      <c r="AB75" s="17" t="s">
        <v>57</v>
      </c>
      <c r="AC75" s="19" t="str">
        <f>$L$26</f>
        <v>MinhSV</v>
      </c>
      <c r="AJ75" s="19"/>
      <c r="AM75" s="19"/>
      <c r="AP75" s="19"/>
      <c r="AS75" s="19"/>
      <c r="AV75" s="19"/>
    </row>
    <row r="76" spans="2:29" ht="18" customHeight="1" hidden="1">
      <c r="B76" s="17" t="s">
        <v>43</v>
      </c>
      <c r="C76" s="17" t="str">
        <f>$N$23</f>
        <v>H­¬ngB</v>
      </c>
      <c r="F76" s="17" t="s">
        <v>43</v>
      </c>
      <c r="G76" s="17" t="str">
        <f>$N$24</f>
        <v>ThanhA</v>
      </c>
      <c r="L76" s="17" t="s">
        <v>43</v>
      </c>
      <c r="M76" s="17" t="str">
        <f>$N$25</f>
        <v>NhungV</v>
      </c>
      <c r="R76" s="17" t="s">
        <v>43</v>
      </c>
      <c r="S76" s="17" t="str">
        <f>$N$22</f>
        <v>ThanhC</v>
      </c>
      <c r="U76" s="17" t="s">
        <v>43</v>
      </c>
      <c r="V76" s="17" t="str">
        <f>$N$27</f>
        <v>NhungV</v>
      </c>
      <c r="AB76" s="17" t="s">
        <v>43</v>
      </c>
      <c r="AC76" s="17" t="str">
        <f>$N$26</f>
        <v>ThanhC</v>
      </c>
    </row>
    <row r="77" spans="2:29" ht="18" customHeight="1" hidden="1">
      <c r="B77" s="17" t="s">
        <v>46</v>
      </c>
      <c r="C77" s="17" t="str">
        <f>$P$23</f>
        <v>Nhµn</v>
      </c>
      <c r="F77" s="17" t="s">
        <v>46</v>
      </c>
      <c r="G77" s="17" t="str">
        <f>$P$24</f>
        <v>Nhµn</v>
      </c>
      <c r="L77" s="17" t="s">
        <v>46</v>
      </c>
      <c r="M77" s="17" t="str">
        <f>$P$25</f>
        <v>Nhµn</v>
      </c>
      <c r="R77" s="17" t="s">
        <v>46</v>
      </c>
      <c r="S77" s="17" t="str">
        <f>$P$22</f>
        <v>ThµnhS</v>
      </c>
      <c r="U77" s="17" t="s">
        <v>46</v>
      </c>
      <c r="V77" s="17" t="str">
        <f>$P$27</f>
        <v>Nhµn</v>
      </c>
      <c r="AB77" s="17" t="s">
        <v>46</v>
      </c>
      <c r="AC77" s="17" t="str">
        <f>$P$26</f>
        <v>Nhµn</v>
      </c>
    </row>
    <row r="78" spans="2:29" ht="18" customHeight="1" hidden="1">
      <c r="B78" s="17" t="s">
        <v>41</v>
      </c>
      <c r="C78" s="17" t="str">
        <f>$R$23</f>
        <v>Phãng</v>
      </c>
      <c r="F78" s="17" t="s">
        <v>41</v>
      </c>
      <c r="G78" s="17" t="str">
        <f>$R$24</f>
        <v>Thanh§</v>
      </c>
      <c r="L78" s="17" t="s">
        <v>41</v>
      </c>
      <c r="M78" s="17" t="str">
        <f>$R$25</f>
        <v>Thanh§</v>
      </c>
      <c r="R78" s="17" t="s">
        <v>41</v>
      </c>
      <c r="S78" s="17" t="str">
        <f>$R$22</f>
        <v>Phãng</v>
      </c>
      <c r="U78" s="17" t="s">
        <v>41</v>
      </c>
      <c r="V78" s="17" t="str">
        <f>$R$27</f>
        <v>Thanh§</v>
      </c>
      <c r="AB78" s="17" t="s">
        <v>41</v>
      </c>
      <c r="AC78" s="17" t="str">
        <f>$R$26</f>
        <v>Thanh§</v>
      </c>
    </row>
    <row r="79" spans="2:29" ht="18" customHeight="1" hidden="1">
      <c r="B79" s="17" t="s">
        <v>10</v>
      </c>
      <c r="C79" s="17" t="str">
        <f>$T$23</f>
        <v>MinhCD</v>
      </c>
      <c r="F79" s="17" t="s">
        <v>10</v>
      </c>
      <c r="G79" s="17" t="str">
        <f>$T$24</f>
        <v>MinhCD</v>
      </c>
      <c r="L79" s="17" t="s">
        <v>10</v>
      </c>
      <c r="M79" s="17" t="str">
        <f>$T$25</f>
        <v>MinhCD</v>
      </c>
      <c r="R79" s="17" t="s">
        <v>10</v>
      </c>
      <c r="S79" s="17" t="str">
        <f>$T$22</f>
        <v>MinhCD</v>
      </c>
      <c r="U79" s="17" t="s">
        <v>10</v>
      </c>
      <c r="V79" s="17" t="str">
        <f>$T$27</f>
        <v>MinhCD</v>
      </c>
      <c r="AB79" s="17" t="s">
        <v>10</v>
      </c>
      <c r="AC79" s="17" t="str">
        <f>$T$26</f>
        <v>MinhCD</v>
      </c>
    </row>
    <row r="80" spans="2:29" ht="18" customHeight="1" hidden="1">
      <c r="B80" s="17" t="s">
        <v>40</v>
      </c>
      <c r="C80" s="17" t="str">
        <f>$V$23</f>
        <v>T©m</v>
      </c>
      <c r="F80" s="17" t="s">
        <v>40</v>
      </c>
      <c r="G80" s="17" t="str">
        <f>$V$24</f>
        <v>Kim</v>
      </c>
      <c r="L80" s="17" t="s">
        <v>40</v>
      </c>
      <c r="M80" s="17" t="str">
        <f>$V$25</f>
        <v>H V©n</v>
      </c>
      <c r="R80" s="17" t="s">
        <v>40</v>
      </c>
      <c r="S80" s="17" t="str">
        <f>$V$22</f>
        <v>H»ngN</v>
      </c>
      <c r="U80" s="17" t="s">
        <v>40</v>
      </c>
      <c r="V80" s="17" t="str">
        <f>$V$27</f>
        <v>§øc</v>
      </c>
      <c r="AB80" s="17" t="s">
        <v>40</v>
      </c>
      <c r="AC80" s="17" t="str">
        <f>$V$26</f>
        <v>§øc</v>
      </c>
    </row>
    <row r="81" spans="2:29" ht="18" customHeight="1" hidden="1">
      <c r="B81" s="17" t="s">
        <v>11</v>
      </c>
      <c r="C81" s="17" t="str">
        <f>$X$23</f>
        <v>D­¬ng</v>
      </c>
      <c r="F81" s="17" t="s">
        <v>11</v>
      </c>
      <c r="G81" s="17" t="str">
        <f>$X$24</f>
        <v>D­¬ng</v>
      </c>
      <c r="L81" s="17" t="s">
        <v>11</v>
      </c>
      <c r="M81" s="17" t="str">
        <f>$X$25</f>
        <v>D­¬ng</v>
      </c>
      <c r="R81" s="17" t="s">
        <v>11</v>
      </c>
      <c r="S81" s="17" t="str">
        <f>$X$22</f>
        <v>D­¬ng</v>
      </c>
      <c r="U81" s="17" t="s">
        <v>11</v>
      </c>
      <c r="V81" s="17" t="str">
        <f>$X$27</f>
        <v>Gi¸p</v>
      </c>
      <c r="AB81" s="17" t="s">
        <v>11</v>
      </c>
      <c r="AC81" s="17" t="str">
        <f>$X$26</f>
        <v>Gi¸p</v>
      </c>
    </row>
    <row r="82" spans="2:47" ht="18" customHeight="1" hidden="1">
      <c r="B82" s="36" t="s">
        <v>59</v>
      </c>
      <c r="C82" s="17" t="str">
        <f>$AB$23</f>
        <v>Nh¹n</v>
      </c>
      <c r="F82" s="36" t="s">
        <v>59</v>
      </c>
      <c r="G82" s="17" t="str">
        <f>$AB$24</f>
        <v>Nh¹n</v>
      </c>
      <c r="L82" s="36" t="s">
        <v>59</v>
      </c>
      <c r="M82" s="17" t="str">
        <f>$AB$25</f>
        <v>H­ng</v>
      </c>
      <c r="R82" s="36" t="s">
        <v>59</v>
      </c>
      <c r="S82" s="17" t="str">
        <f>$AB$22</f>
        <v>TT4</v>
      </c>
      <c r="U82" s="36" t="s">
        <v>59</v>
      </c>
      <c r="V82" s="17" t="str">
        <f>$AB$27</f>
        <v>H­ng</v>
      </c>
      <c r="AB82" s="36" t="s">
        <v>59</v>
      </c>
      <c r="AC82" s="17" t="str">
        <f>$AB$26</f>
        <v>H­ng</v>
      </c>
      <c r="AI82" s="36"/>
      <c r="AL82" s="36"/>
      <c r="AO82" s="36"/>
      <c r="AR82" s="36"/>
      <c r="AU82" s="36"/>
    </row>
    <row r="83" spans="2:29" ht="18" customHeight="1" hidden="1">
      <c r="B83" s="36" t="s">
        <v>77</v>
      </c>
      <c r="C83" s="17" t="str">
        <f>Z23</f>
        <v>M¹nh</v>
      </c>
      <c r="F83" s="36" t="s">
        <v>77</v>
      </c>
      <c r="G83" s="17" t="str">
        <f>Z24</f>
        <v>M¹nh</v>
      </c>
      <c r="L83" s="36" t="s">
        <v>77</v>
      </c>
      <c r="M83" s="17" t="str">
        <f>Z25</f>
        <v>M¹nh</v>
      </c>
      <c r="R83" s="36" t="s">
        <v>77</v>
      </c>
      <c r="S83" s="17" t="str">
        <f>$Z$22</f>
        <v>M¹nh</v>
      </c>
      <c r="U83" s="36" t="s">
        <v>77</v>
      </c>
      <c r="V83" s="36" t="str">
        <f>Z27</f>
        <v>M¹nh</v>
      </c>
      <c r="AB83" s="36" t="s">
        <v>77</v>
      </c>
      <c r="AC83" s="36" t="str">
        <f>$Z$26</f>
        <v>M¹nh</v>
      </c>
    </row>
    <row r="84" ht="18" customHeight="1" hidden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spans="3:21" ht="18" customHeight="1">
      <c r="C111" s="40"/>
      <c r="T111" s="40"/>
      <c r="U111" s="40"/>
    </row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</sheetData>
  <mergeCells count="15">
    <mergeCell ref="M2:O2"/>
    <mergeCell ref="D3:E3"/>
    <mergeCell ref="F3:G3"/>
    <mergeCell ref="H3:I3"/>
    <mergeCell ref="J3:K3"/>
    <mergeCell ref="L3:M3"/>
    <mergeCell ref="Z3:AA3"/>
    <mergeCell ref="N3:O3"/>
    <mergeCell ref="P3:Q3"/>
    <mergeCell ref="R3:S3"/>
    <mergeCell ref="T3:U3"/>
    <mergeCell ref="A4:A6"/>
    <mergeCell ref="A13:A16"/>
    <mergeCell ref="V3:W3"/>
    <mergeCell ref="X3:Y3"/>
  </mergeCells>
  <printOptions horizontalCentered="1"/>
  <pageMargins left="0.2" right="0.2" top="0.18" bottom="0.18" header="0.17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3">
      <selection activeCell="M34" sqref="M34"/>
    </sheetView>
  </sheetViews>
  <sheetFormatPr defaultColWidth="8.72265625" defaultRowHeight="16.5"/>
  <cols>
    <col min="1" max="1" width="4.18359375" style="113" customWidth="1"/>
    <col min="2" max="2" width="3.36328125" style="113" customWidth="1"/>
    <col min="3" max="3" width="3.453125" style="113" customWidth="1"/>
    <col min="4" max="4" width="7.54296875" style="113" customWidth="1"/>
    <col min="5" max="5" width="3.453125" style="113" customWidth="1"/>
    <col min="6" max="6" width="7.8125" style="113" customWidth="1"/>
    <col min="7" max="7" width="3.453125" style="113" customWidth="1"/>
    <col min="8" max="8" width="7.36328125" style="113" customWidth="1"/>
    <col min="9" max="9" width="3.453125" style="113" customWidth="1"/>
    <col min="10" max="10" width="7.90625" style="113" customWidth="1"/>
    <col min="11" max="11" width="3.453125" style="113" customWidth="1"/>
    <col min="12" max="12" width="8.36328125" style="113" customWidth="1"/>
    <col min="13" max="13" width="3.453125" style="113" customWidth="1"/>
    <col min="14" max="14" width="8.8125" style="113" customWidth="1"/>
    <col min="15" max="15" width="3.18359375" style="113" customWidth="1"/>
    <col min="16" max="16" width="6.8125" style="113" customWidth="1"/>
    <col min="17" max="17" width="3.8125" style="113" hidden="1" customWidth="1"/>
    <col min="18" max="18" width="6.0859375" style="113" hidden="1" customWidth="1"/>
    <col min="19" max="19" width="3.8125" style="113" hidden="1" customWidth="1"/>
    <col min="20" max="20" width="5.8125" style="113" hidden="1" customWidth="1"/>
    <col min="21" max="16384" width="8.90625" style="113" customWidth="1"/>
  </cols>
  <sheetData>
    <row r="1" spans="1:16" ht="21">
      <c r="A1" s="1" t="s">
        <v>85</v>
      </c>
      <c r="P1" s="61">
        <f>PCCM!AB1</f>
        <v>2</v>
      </c>
    </row>
    <row r="2" ht="20.25">
      <c r="A2" s="2"/>
    </row>
    <row r="3" ht="27.75" customHeight="1">
      <c r="F3" s="62" t="s">
        <v>51</v>
      </c>
    </row>
    <row r="4" spans="7:12" ht="20.25" customHeight="1">
      <c r="G4" s="8"/>
      <c r="H4" s="28" t="s">
        <v>72</v>
      </c>
      <c r="K4" s="8"/>
      <c r="L4" s="28"/>
    </row>
    <row r="5" spans="6:14" ht="21.75" customHeight="1">
      <c r="F5" s="35" t="s">
        <v>58</v>
      </c>
      <c r="J5" s="278">
        <f>PCCM!M2</f>
        <v>41225</v>
      </c>
      <c r="K5" s="278"/>
      <c r="L5" s="278"/>
      <c r="M5" s="110"/>
      <c r="N5" s="110"/>
    </row>
    <row r="6" ht="6.75" customHeight="1"/>
    <row r="7" spans="1:20" ht="16.5" customHeight="1">
      <c r="A7" s="283" t="s">
        <v>1</v>
      </c>
      <c r="B7" s="283"/>
      <c r="C7" s="283" t="s">
        <v>92</v>
      </c>
      <c r="D7" s="283"/>
      <c r="E7" s="283" t="s">
        <v>13</v>
      </c>
      <c r="F7" s="283"/>
      <c r="G7" s="281" t="s">
        <v>87</v>
      </c>
      <c r="H7" s="282"/>
      <c r="I7" s="281" t="s">
        <v>91</v>
      </c>
      <c r="J7" s="282"/>
      <c r="K7" s="283" t="s">
        <v>16</v>
      </c>
      <c r="L7" s="283"/>
      <c r="M7" s="285" t="s">
        <v>70</v>
      </c>
      <c r="N7" s="286"/>
      <c r="O7" s="283" t="s">
        <v>73</v>
      </c>
      <c r="P7" s="283"/>
      <c r="Q7" s="284"/>
      <c r="R7" s="279"/>
      <c r="S7" s="279"/>
      <c r="T7" s="279"/>
    </row>
    <row r="8" spans="1:20" ht="16.5" customHeight="1">
      <c r="A8" s="283"/>
      <c r="B8" s="283"/>
      <c r="C8" s="283" t="str">
        <f>PCCM!$C4</f>
        <v>B V©n</v>
      </c>
      <c r="D8" s="283"/>
      <c r="E8" s="283" t="str">
        <f>PCCM!$C5</f>
        <v>Giang</v>
      </c>
      <c r="F8" s="283"/>
      <c r="G8" s="283" t="str">
        <f>PCCM!C6</f>
        <v>ThiÖn</v>
      </c>
      <c r="H8" s="283"/>
      <c r="I8" s="283" t="str">
        <f>PCCM!$C7</f>
        <v>H­¬ngH</v>
      </c>
      <c r="J8" s="283"/>
      <c r="K8" s="283" t="str">
        <f>PCCM!$C8</f>
        <v>Ngäc</v>
      </c>
      <c r="L8" s="283"/>
      <c r="M8" s="283" t="str">
        <f>PCCM!$C9</f>
        <v>Thanh§</v>
      </c>
      <c r="N8" s="283"/>
      <c r="O8" s="283"/>
      <c r="P8" s="283"/>
      <c r="Q8" s="280" t="s">
        <v>47</v>
      </c>
      <c r="R8" s="280"/>
      <c r="S8" s="280" t="s">
        <v>47</v>
      </c>
      <c r="T8" s="280"/>
    </row>
    <row r="9" spans="1:20" ht="18" customHeight="1">
      <c r="A9" s="130" t="s">
        <v>29</v>
      </c>
      <c r="B9" s="9" t="s">
        <v>30</v>
      </c>
      <c r="C9" s="20" t="s">
        <v>31</v>
      </c>
      <c r="D9" s="10" t="s">
        <v>32</v>
      </c>
      <c r="E9" s="20" t="s">
        <v>31</v>
      </c>
      <c r="F9" s="10" t="s">
        <v>32</v>
      </c>
      <c r="G9" s="20" t="s">
        <v>31</v>
      </c>
      <c r="H9" s="10" t="s">
        <v>32</v>
      </c>
      <c r="I9" s="20" t="s">
        <v>31</v>
      </c>
      <c r="J9" s="10" t="s">
        <v>32</v>
      </c>
      <c r="K9" s="20" t="s">
        <v>31</v>
      </c>
      <c r="L9" s="10" t="s">
        <v>32</v>
      </c>
      <c r="M9" s="20" t="s">
        <v>31</v>
      </c>
      <c r="N9" s="10" t="s">
        <v>32</v>
      </c>
      <c r="O9" s="213" t="s">
        <v>31</v>
      </c>
      <c r="P9" s="10" t="s">
        <v>32</v>
      </c>
      <c r="Q9" s="10" t="s">
        <v>31</v>
      </c>
      <c r="R9" s="10" t="s">
        <v>32</v>
      </c>
      <c r="S9" s="10" t="s">
        <v>31</v>
      </c>
      <c r="T9" s="10" t="s">
        <v>32</v>
      </c>
    </row>
    <row r="10" spans="1:20" s="121" customFormat="1" ht="21" customHeight="1">
      <c r="A10" s="131"/>
      <c r="B10" s="11">
        <v>1</v>
      </c>
      <c r="C10" s="23" t="s">
        <v>43</v>
      </c>
      <c r="D10" s="23" t="str">
        <f>VLOOKUP(C10,PCCM!$B$31:$C$43,2,0)</f>
        <v>ThuÊn</v>
      </c>
      <c r="E10" s="23" t="s">
        <v>42</v>
      </c>
      <c r="F10" s="23" t="str">
        <f>VLOOKUP(E10,PCCM!$F$31:$H$43,2,0)</f>
        <v>S¬n</v>
      </c>
      <c r="G10" s="23" t="s">
        <v>46</v>
      </c>
      <c r="H10" s="23" t="str">
        <f>VLOOKUP(G10,PCCM!$L$31:$N$43,2,0)</f>
        <v>MinhS</v>
      </c>
      <c r="I10" s="23" t="s">
        <v>40</v>
      </c>
      <c r="J10" s="23" t="str">
        <f>VLOOKUP(I10,PCCM!$R$31:$T$43,2,0)</f>
        <v>Giang</v>
      </c>
      <c r="K10" s="23" t="s">
        <v>40</v>
      </c>
      <c r="L10" s="23" t="str">
        <f>VLOOKUP(K10,PCCM!$AB$31:$AC$43,2,0)</f>
        <v>NgäcN</v>
      </c>
      <c r="M10" s="25" t="s">
        <v>45</v>
      </c>
      <c r="N10" s="25" t="str">
        <f>VLOOKUP(M10,PCCM!$AE$31:$AF$43,2,0)</f>
        <v>H­¬ngH</v>
      </c>
      <c r="O10" s="245" t="s">
        <v>59</v>
      </c>
      <c r="P10" s="245" t="s">
        <v>155</v>
      </c>
      <c r="Q10" s="118"/>
      <c r="R10" s="118"/>
      <c r="S10" s="118"/>
      <c r="T10" s="118"/>
    </row>
    <row r="11" spans="1:20" s="121" customFormat="1" ht="21" customHeight="1">
      <c r="A11" s="132" t="s">
        <v>29</v>
      </c>
      <c r="B11" s="6">
        <v>2</v>
      </c>
      <c r="C11" s="115" t="s">
        <v>43</v>
      </c>
      <c r="D11" s="115" t="str">
        <f>VLOOKUP(C11,PCCM!$B$31:$C$43,2,0)</f>
        <v>ThuÊn</v>
      </c>
      <c r="E11" s="115" t="s">
        <v>42</v>
      </c>
      <c r="F11" s="115" t="str">
        <f>VLOOKUP(E11,PCCM!$F$31:$H$43,2,0)</f>
        <v>S¬n</v>
      </c>
      <c r="G11" s="115" t="s">
        <v>40</v>
      </c>
      <c r="H11" s="115" t="str">
        <f>VLOOKUP(G11,PCCM!$L$31:$N$43,2,0)</f>
        <v>B V©n</v>
      </c>
      <c r="I11" s="115" t="s">
        <v>46</v>
      </c>
      <c r="J11" s="115" t="str">
        <f>VLOOKUP(I11,PCCM!$R$31:$T$43,2,0)</f>
        <v>MinhS</v>
      </c>
      <c r="K11" s="115" t="s">
        <v>40</v>
      </c>
      <c r="L11" s="115" t="str">
        <f>VLOOKUP(K11,PCCM!$AB$31:$AC$43,2,0)</f>
        <v>NgäcN</v>
      </c>
      <c r="M11" s="115" t="s">
        <v>39</v>
      </c>
      <c r="N11" s="115" t="str">
        <f>VLOOKUP(M11,PCCM!$AE$31:$AF$43,2,0)</f>
        <v>Tr©m</v>
      </c>
      <c r="O11" s="245"/>
      <c r="P11" s="245" t="s">
        <v>74</v>
      </c>
      <c r="Q11" s="115"/>
      <c r="R11" s="115"/>
      <c r="S11" s="115"/>
      <c r="T11" s="115"/>
    </row>
    <row r="12" spans="1:20" s="121" customFormat="1" ht="21" customHeight="1">
      <c r="A12" s="132" t="s">
        <v>33</v>
      </c>
      <c r="B12" s="6">
        <v>3</v>
      </c>
      <c r="C12" s="115" t="s">
        <v>40</v>
      </c>
      <c r="D12" s="115" t="str">
        <f>VLOOKUP(C12,PCCM!$B$31:$C$43,2,0)</f>
        <v>B V©n</v>
      </c>
      <c r="E12" s="115" t="s">
        <v>41</v>
      </c>
      <c r="F12" s="115" t="str">
        <f>VLOOKUP(E12,PCCM!$F$31:$H$43,2,0)</f>
        <v>Thanh§</v>
      </c>
      <c r="G12" s="115" t="s">
        <v>45</v>
      </c>
      <c r="H12" s="115" t="str">
        <f>VLOOKUP(G12,PCCM!$L$31:$N$43,2,0)</f>
        <v>H­¬ngH</v>
      </c>
      <c r="I12" s="115" t="s">
        <v>42</v>
      </c>
      <c r="J12" s="115" t="str">
        <f>VLOOKUP(I12,PCCM!$R$31:$T$43,2,0)</f>
        <v>S¬n</v>
      </c>
      <c r="K12" s="115" t="s">
        <v>46</v>
      </c>
      <c r="L12" s="115" t="str">
        <f>VLOOKUP(K12,PCCM!$AB$31:$AC$43,2,0)</f>
        <v>MinhS</v>
      </c>
      <c r="M12" s="115" t="s">
        <v>39</v>
      </c>
      <c r="N12" s="115" t="str">
        <f>VLOOKUP(M12,PCCM!$AE$31:$AF$43,2,0)</f>
        <v>Tr©m</v>
      </c>
      <c r="O12" s="245" t="s">
        <v>59</v>
      </c>
      <c r="P12" s="246" t="s">
        <v>156</v>
      </c>
      <c r="Q12" s="115"/>
      <c r="R12" s="115"/>
      <c r="S12" s="115"/>
      <c r="T12" s="115"/>
    </row>
    <row r="13" spans="1:20" s="121" customFormat="1" ht="21" customHeight="1">
      <c r="A13" s="133"/>
      <c r="B13" s="6">
        <v>4</v>
      </c>
      <c r="C13" s="247" t="s">
        <v>40</v>
      </c>
      <c r="D13" s="247" t="str">
        <f>VLOOKUP(C13,PCCM!$B$31:$C$43,2,0)</f>
        <v>B V©n</v>
      </c>
      <c r="E13" s="248" t="s">
        <v>43</v>
      </c>
      <c r="F13" s="247" t="str">
        <f>VLOOKUP(E13,PCCM!$F$31:$H$43,2,0)</f>
        <v>ThuÊn</v>
      </c>
      <c r="G13" s="247" t="s">
        <v>45</v>
      </c>
      <c r="H13" s="247" t="str">
        <f>VLOOKUP(G13,PCCM!$L$31:$N$43,2,0)</f>
        <v>H­¬ngH</v>
      </c>
      <c r="I13" s="247" t="s">
        <v>42</v>
      </c>
      <c r="J13" s="247" t="str">
        <f>VLOOKUP(I13,PCCM!$R$31:$T$43,2,0)</f>
        <v>S¬n</v>
      </c>
      <c r="K13" s="247" t="s">
        <v>10</v>
      </c>
      <c r="L13" s="247" t="str">
        <f>VLOOKUP(K13,PCCM!$AB$31:$AC$43,2,0)</f>
        <v>ThiÖn</v>
      </c>
      <c r="M13" s="247" t="s">
        <v>46</v>
      </c>
      <c r="N13" s="247" t="str">
        <f>VLOOKUP(M13,PCCM!$AE$31:$AF$43,2,0)</f>
        <v>MinhS</v>
      </c>
      <c r="O13" s="245"/>
      <c r="P13" s="245" t="s">
        <v>74</v>
      </c>
      <c r="Q13" s="115"/>
      <c r="R13" s="115"/>
      <c r="S13" s="115"/>
      <c r="T13" s="115"/>
    </row>
    <row r="14" spans="1:20" s="135" customFormat="1" ht="21" customHeight="1">
      <c r="A14" s="134"/>
      <c r="B14" s="7">
        <v>5</v>
      </c>
      <c r="C14" s="249"/>
      <c r="D14" s="117"/>
      <c r="E14" s="249"/>
      <c r="F14" s="117"/>
      <c r="G14" s="117"/>
      <c r="H14" s="117"/>
      <c r="I14" s="117"/>
      <c r="J14" s="117"/>
      <c r="K14" s="117"/>
      <c r="L14" s="117"/>
      <c r="M14" s="249"/>
      <c r="N14" s="117"/>
      <c r="O14" s="89"/>
      <c r="P14" s="250"/>
      <c r="Q14" s="117"/>
      <c r="R14" s="117"/>
      <c r="S14" s="117"/>
      <c r="T14" s="117"/>
    </row>
    <row r="15" spans="1:20" ht="21" customHeight="1">
      <c r="A15" s="132"/>
      <c r="B15" s="5">
        <v>1</v>
      </c>
      <c r="C15" s="248" t="s">
        <v>45</v>
      </c>
      <c r="D15" s="248" t="str">
        <f>VLOOKUP(C15,PCCM!$B$31:$C$43,2,0)</f>
        <v>H­¬ngH</v>
      </c>
      <c r="E15" s="248" t="s">
        <v>40</v>
      </c>
      <c r="F15" s="248" t="str">
        <f>VLOOKUP(E15,PCCM!$F$31:$H$43,2,0)</f>
        <v>Giang</v>
      </c>
      <c r="G15" s="248" t="s">
        <v>40</v>
      </c>
      <c r="H15" s="248" t="str">
        <f>VLOOKUP(G15,PCCM!$L$31:$N$43,2,0)</f>
        <v>B V©n</v>
      </c>
      <c r="I15" s="248" t="s">
        <v>41</v>
      </c>
      <c r="J15" s="248" t="str">
        <f>VLOOKUP(I15,PCCM!$R$31:$T$43,2,0)</f>
        <v>Thanh§</v>
      </c>
      <c r="K15" s="248" t="s">
        <v>40</v>
      </c>
      <c r="L15" s="248" t="str">
        <f>VLOOKUP(K15,PCCM!$AB$31:$AC$43,2,0)</f>
        <v>NgäcN</v>
      </c>
      <c r="M15" s="248" t="s">
        <v>59</v>
      </c>
      <c r="N15" s="248" t="str">
        <f>VLOOKUP(M15,PCCM!$AE$31:$AF$43,2,0)</f>
        <v>TT1</v>
      </c>
      <c r="O15" s="245" t="s">
        <v>59</v>
      </c>
      <c r="P15" s="245" t="s">
        <v>157</v>
      </c>
      <c r="Q15" s="116"/>
      <c r="R15" s="12"/>
      <c r="S15" s="136"/>
      <c r="T15" s="136"/>
    </row>
    <row r="16" spans="1:20" s="121" customFormat="1" ht="21" customHeight="1">
      <c r="A16" s="137" t="s">
        <v>29</v>
      </c>
      <c r="B16" s="6">
        <v>2</v>
      </c>
      <c r="C16" s="116" t="s">
        <v>39</v>
      </c>
      <c r="D16" s="115" t="str">
        <f>VLOOKUP(C16,PCCM!$B$31:$C$43,2,0)</f>
        <v>H¹nhT</v>
      </c>
      <c r="E16" s="115" t="s">
        <v>45</v>
      </c>
      <c r="F16" s="115" t="str">
        <f>VLOOKUP(E16,PCCM!$F$31:$H$43,2,0)</f>
        <v>H­¬ngH</v>
      </c>
      <c r="G16" s="115" t="s">
        <v>40</v>
      </c>
      <c r="H16" s="115" t="str">
        <f>VLOOKUP(G16,PCCM!$L$31:$N$43,2,0)</f>
        <v>B V©n</v>
      </c>
      <c r="I16" s="115" t="s">
        <v>40</v>
      </c>
      <c r="J16" s="115" t="str">
        <f>VLOOKUP(I16,PCCM!$R$31:$T$43,2,0)</f>
        <v>Giang</v>
      </c>
      <c r="K16" s="115" t="s">
        <v>44</v>
      </c>
      <c r="L16" s="115" t="str">
        <f>VLOOKUP(K16,PCCM!$AB$31:$AC$43,2,0)</f>
        <v>Lam</v>
      </c>
      <c r="M16" s="115" t="s">
        <v>59</v>
      </c>
      <c r="N16" s="115" t="str">
        <f>VLOOKUP(M16,PCCM!$AE$31:$AF$43,2,0)</f>
        <v>TT1</v>
      </c>
      <c r="O16" s="245"/>
      <c r="P16" s="245" t="s">
        <v>74</v>
      </c>
      <c r="Q16" s="115"/>
      <c r="R16" s="115"/>
      <c r="S16" s="116"/>
      <c r="T16" s="116"/>
    </row>
    <row r="17" spans="1:20" ht="21" customHeight="1">
      <c r="A17" s="132" t="s">
        <v>34</v>
      </c>
      <c r="B17" s="6">
        <v>3</v>
      </c>
      <c r="C17" s="115" t="s">
        <v>41</v>
      </c>
      <c r="D17" s="115" t="str">
        <f>VLOOKUP(C17,PCCM!$B$31:$C$43,2,0)</f>
        <v>Thanh§</v>
      </c>
      <c r="E17" s="115" t="s">
        <v>39</v>
      </c>
      <c r="F17" s="115" t="str">
        <f>VLOOKUP(E17,PCCM!$F$31:$H$43,2,0)</f>
        <v>H¹nhT</v>
      </c>
      <c r="G17" s="115" t="s">
        <v>43</v>
      </c>
      <c r="H17" s="115" t="str">
        <f>VLOOKUP(G17,PCCM!$L$31:$N$43,2,0)</f>
        <v>ThuÊn</v>
      </c>
      <c r="I17" s="115" t="s">
        <v>44</v>
      </c>
      <c r="J17" s="115" t="str">
        <f>VLOOKUP(I17,PCCM!$R$31:$T$43,2,0)</f>
        <v>Lam</v>
      </c>
      <c r="K17" s="115" t="s">
        <v>42</v>
      </c>
      <c r="L17" s="115" t="str">
        <f>VLOOKUP(K17,PCCM!$AB$31:$AC$43,2,0)</f>
        <v>Phóc</v>
      </c>
      <c r="M17" s="115" t="s">
        <v>45</v>
      </c>
      <c r="N17" s="115" t="str">
        <f>VLOOKUP(M17,PCCM!$AE$31:$AF$43,2,0)</f>
        <v>H­¬ngH</v>
      </c>
      <c r="O17" s="245" t="s">
        <v>59</v>
      </c>
      <c r="P17" s="245" t="s">
        <v>158</v>
      </c>
      <c r="Q17" s="115"/>
      <c r="R17" s="13"/>
      <c r="S17" s="138"/>
      <c r="T17" s="138"/>
    </row>
    <row r="18" spans="1:20" s="121" customFormat="1" ht="21" customHeight="1">
      <c r="A18" s="139"/>
      <c r="B18" s="6">
        <v>4</v>
      </c>
      <c r="C18" s="115" t="s">
        <v>40</v>
      </c>
      <c r="D18" s="115" t="str">
        <f>VLOOKUP(C18,PCCM!$B$31:$C$43,2,0)</f>
        <v>B V©n</v>
      </c>
      <c r="E18" s="115" t="s">
        <v>39</v>
      </c>
      <c r="F18" s="115" t="str">
        <f>VLOOKUP(E18,PCCM!$F$31:$H$43,2,0)</f>
        <v>H¹nhT</v>
      </c>
      <c r="G18" s="115" t="s">
        <v>43</v>
      </c>
      <c r="H18" s="115" t="str">
        <f>VLOOKUP(G18,PCCM!$L$31:$N$43,2,0)</f>
        <v>ThuÊn</v>
      </c>
      <c r="I18" s="115" t="s">
        <v>45</v>
      </c>
      <c r="J18" s="115" t="str">
        <f>VLOOKUP(I18,PCCM!$R$31:$T$43,2,0)</f>
        <v>H­¬ngH</v>
      </c>
      <c r="K18" s="115" t="s">
        <v>42</v>
      </c>
      <c r="L18" s="115" t="str">
        <f>VLOOKUP(K18,PCCM!$AB$31:$AC$43,2,0)</f>
        <v>Phóc</v>
      </c>
      <c r="M18" s="115" t="s">
        <v>44</v>
      </c>
      <c r="N18" s="115" t="str">
        <f>VLOOKUP(M18,PCCM!$AE$31:$AF$43,2,0)</f>
        <v>Lam</v>
      </c>
      <c r="O18" s="245"/>
      <c r="P18" s="245" t="s">
        <v>74</v>
      </c>
      <c r="Q18" s="115"/>
      <c r="R18" s="115"/>
      <c r="S18" s="116"/>
      <c r="T18" s="116"/>
    </row>
    <row r="19" spans="1:20" s="121" customFormat="1" ht="21" customHeight="1">
      <c r="A19" s="134"/>
      <c r="B19" s="7">
        <v>5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89"/>
      <c r="P19" s="89"/>
      <c r="Q19" s="117"/>
      <c r="R19" s="117"/>
      <c r="S19" s="117"/>
      <c r="T19" s="117"/>
    </row>
    <row r="20" spans="1:20" s="121" customFormat="1" ht="21" customHeight="1">
      <c r="A20" s="132"/>
      <c r="B20" s="5">
        <v>1</v>
      </c>
      <c r="C20" s="116" t="s">
        <v>42</v>
      </c>
      <c r="D20" s="116" t="str">
        <f>VLOOKUP(C20,PCCM!$B$31:$C$43,2,0)</f>
        <v>Phóc</v>
      </c>
      <c r="E20" s="116" t="s">
        <v>40</v>
      </c>
      <c r="F20" s="116" t="str">
        <f>VLOOKUP(E20,PCCM!$F$31:$H$43,2,0)</f>
        <v>Giang</v>
      </c>
      <c r="G20" s="115" t="s">
        <v>39</v>
      </c>
      <c r="H20" s="116" t="str">
        <f>VLOOKUP(G20,PCCM!$L$31:$N$43,2,0)</f>
        <v>H¹nhT</v>
      </c>
      <c r="I20" s="118" t="s">
        <v>39</v>
      </c>
      <c r="J20" s="116" t="str">
        <f>VLOOKUP(I20,PCCM!$R$31:$T$43,2,0)</f>
        <v>Kú</v>
      </c>
      <c r="K20" s="116" t="s">
        <v>40</v>
      </c>
      <c r="L20" s="116" t="str">
        <f>VLOOKUP(K20,PCCM!$AB$31:$AC$43,2,0)</f>
        <v>NgäcN</v>
      </c>
      <c r="M20" s="116" t="s">
        <v>43</v>
      </c>
      <c r="N20" s="116" t="str">
        <f>VLOOKUP(M20,PCCM!$AE$31:$AF$43,2,0)</f>
        <v>NhungV</v>
      </c>
      <c r="O20" s="245" t="s">
        <v>40</v>
      </c>
      <c r="P20" s="245" t="s">
        <v>155</v>
      </c>
      <c r="Q20" s="116"/>
      <c r="R20" s="116"/>
      <c r="S20" s="116"/>
      <c r="T20" s="116"/>
    </row>
    <row r="21" spans="1:20" s="121" customFormat="1" ht="21" customHeight="1">
      <c r="A21" s="132" t="s">
        <v>29</v>
      </c>
      <c r="B21" s="6">
        <v>2</v>
      </c>
      <c r="C21" s="115" t="s">
        <v>42</v>
      </c>
      <c r="D21" s="115" t="str">
        <f>VLOOKUP(C21,PCCM!$B$31:$C$43,2,0)</f>
        <v>Phóc</v>
      </c>
      <c r="E21" s="115" t="s">
        <v>45</v>
      </c>
      <c r="F21" s="115" t="str">
        <f>VLOOKUP(E21,PCCM!$F$31:$H$43,2,0)</f>
        <v>H­¬ngH</v>
      </c>
      <c r="G21" s="115" t="s">
        <v>39</v>
      </c>
      <c r="H21" s="115" t="str">
        <f>VLOOKUP(G21,PCCM!$L$31:$N$43,2,0)</f>
        <v>H¹nhT</v>
      </c>
      <c r="I21" s="115" t="s">
        <v>39</v>
      </c>
      <c r="J21" s="115" t="str">
        <f>VLOOKUP(I21,PCCM!$R$31:$T$43,2,0)</f>
        <v>Kú</v>
      </c>
      <c r="K21" s="115" t="s">
        <v>40</v>
      </c>
      <c r="L21" s="115" t="str">
        <f>VLOOKUP(K21,PCCM!$AB$31:$AC$43,2,0)</f>
        <v>NgäcN</v>
      </c>
      <c r="M21" s="115" t="s">
        <v>43</v>
      </c>
      <c r="N21" s="115" t="str">
        <f>VLOOKUP(M21,PCCM!$AE$31:$AF$43,2,0)</f>
        <v>NhungV</v>
      </c>
      <c r="O21" s="245"/>
      <c r="P21" s="245" t="s">
        <v>80</v>
      </c>
      <c r="Q21" s="115"/>
      <c r="R21" s="115"/>
      <c r="S21" s="115"/>
      <c r="T21" s="115"/>
    </row>
    <row r="22" spans="1:20" ht="21" customHeight="1">
      <c r="A22" s="132" t="s">
        <v>35</v>
      </c>
      <c r="B22" s="6">
        <v>3</v>
      </c>
      <c r="C22" s="115" t="s">
        <v>59</v>
      </c>
      <c r="D22" s="115" t="str">
        <f>VLOOKUP(C22,PCCM!$B$31:$C$43,2,0)</f>
        <v>¸nh</v>
      </c>
      <c r="E22" s="115" t="s">
        <v>39</v>
      </c>
      <c r="F22" s="115" t="str">
        <f>VLOOKUP(E22,PCCM!$F$31:$H$43,2,0)</f>
        <v>H¹nhT</v>
      </c>
      <c r="G22" s="115" t="s">
        <v>42</v>
      </c>
      <c r="H22" s="115" t="str">
        <f>VLOOKUP(G22,PCCM!$L$31:$N$43,2,0)</f>
        <v>Phóc</v>
      </c>
      <c r="I22" s="115" t="s">
        <v>10</v>
      </c>
      <c r="J22" s="115" t="str">
        <f>VLOOKUP(I22,PCCM!$R$31:$T$43,2,0)</f>
        <v>ThiÖn</v>
      </c>
      <c r="K22" s="115" t="s">
        <v>39</v>
      </c>
      <c r="L22" s="115" t="str">
        <f>VLOOKUP(K22,PCCM!$AB$31:$AC$43,2,0)</f>
        <v>Kú</v>
      </c>
      <c r="M22" s="115" t="s">
        <v>39</v>
      </c>
      <c r="N22" s="115" t="str">
        <f>VLOOKUP(M22,PCCM!$AE$31:$AF$43,2,0)</f>
        <v>Tr©m</v>
      </c>
      <c r="O22" s="245" t="s">
        <v>40</v>
      </c>
      <c r="P22" s="246" t="s">
        <v>156</v>
      </c>
      <c r="Q22" s="115"/>
      <c r="R22" s="13"/>
      <c r="S22" s="114"/>
      <c r="T22" s="114"/>
    </row>
    <row r="23" spans="1:20" s="121" customFormat="1" ht="21" customHeight="1">
      <c r="A23" s="139"/>
      <c r="B23" s="6">
        <v>4</v>
      </c>
      <c r="C23" s="247" t="s">
        <v>39</v>
      </c>
      <c r="D23" s="247" t="str">
        <f>VLOOKUP(C23,PCCM!$B$31:$C$43,2,0)</f>
        <v>H¹nhT</v>
      </c>
      <c r="E23" s="247" t="s">
        <v>45</v>
      </c>
      <c r="F23" s="247" t="str">
        <f>VLOOKUP(E23,PCCM!$F$31:$H$43,2,0)</f>
        <v>H­¬ngH</v>
      </c>
      <c r="G23" s="247" t="s">
        <v>42</v>
      </c>
      <c r="H23" s="247" t="str">
        <f>VLOOKUP(G23,PCCM!$L$31:$N$43,2,0)</f>
        <v>Phóc</v>
      </c>
      <c r="I23" s="247" t="s">
        <v>40</v>
      </c>
      <c r="J23" s="247" t="str">
        <f>VLOOKUP(I23,PCCM!$R$31:$T$43,2,0)</f>
        <v>Giang</v>
      </c>
      <c r="K23" s="247" t="s">
        <v>39</v>
      </c>
      <c r="L23" s="247" t="str">
        <f>VLOOKUP(K23,PCCM!$AB$31:$AC$43,2,0)</f>
        <v>Kú</v>
      </c>
      <c r="M23" s="247" t="s">
        <v>39</v>
      </c>
      <c r="N23" s="247" t="str">
        <f>VLOOKUP(M23,PCCM!$AE$31:$AF$43,2,0)</f>
        <v>Tr©m</v>
      </c>
      <c r="O23" s="245"/>
      <c r="P23" s="245" t="s">
        <v>80</v>
      </c>
      <c r="Q23" s="115"/>
      <c r="R23" s="115"/>
      <c r="S23" s="115"/>
      <c r="T23" s="115"/>
    </row>
    <row r="24" spans="1:20" s="121" customFormat="1" ht="21" customHeight="1">
      <c r="A24" s="134"/>
      <c r="B24" s="7">
        <v>5</v>
      </c>
      <c r="C24" s="249"/>
      <c r="D24" s="117"/>
      <c r="E24" s="249"/>
      <c r="F24" s="117"/>
      <c r="G24" s="249"/>
      <c r="H24" s="117"/>
      <c r="I24" s="249"/>
      <c r="J24" s="117"/>
      <c r="K24" s="249"/>
      <c r="L24" s="117"/>
      <c r="M24" s="249"/>
      <c r="N24" s="117"/>
      <c r="O24" s="89"/>
      <c r="P24" s="89"/>
      <c r="Q24" s="117"/>
      <c r="R24" s="117"/>
      <c r="S24" s="117"/>
      <c r="T24" s="117"/>
    </row>
    <row r="25" spans="1:20" s="121" customFormat="1" ht="21" customHeight="1">
      <c r="A25" s="140"/>
      <c r="B25" s="5">
        <v>1</v>
      </c>
      <c r="C25" s="116" t="s">
        <v>45</v>
      </c>
      <c r="D25" s="116" t="str">
        <f>VLOOKUP(C25,PCCM!$B$31:$C$43,2,0)</f>
        <v>H­¬ngH</v>
      </c>
      <c r="E25" s="116" t="s">
        <v>44</v>
      </c>
      <c r="F25" s="116" t="str">
        <f>VLOOKUP(E25,PCCM!$F$31:$H$43,2,0)</f>
        <v>H­¬ngSV</v>
      </c>
      <c r="G25" s="116" t="s">
        <v>57</v>
      </c>
      <c r="H25" s="116" t="str">
        <f>VLOOKUP(G25,PCCM!$L$31:$N$43,2,0)</f>
        <v>Duyªn</v>
      </c>
      <c r="I25" s="118" t="s">
        <v>59</v>
      </c>
      <c r="J25" s="116" t="str">
        <f>VLOOKUP(I25,PCCM!$R$31:$T$43,2,0)</f>
        <v>TT1</v>
      </c>
      <c r="K25" s="116" t="s">
        <v>39</v>
      </c>
      <c r="L25" s="116" t="str">
        <f>VLOOKUP(K25,PCCM!$AB$31:$AC$43,2,0)</f>
        <v>Kú</v>
      </c>
      <c r="M25" s="116" t="s">
        <v>43</v>
      </c>
      <c r="N25" s="116" t="str">
        <f>VLOOKUP(M25,PCCM!$AE$31:$AF$43,2,0)</f>
        <v>NhungV</v>
      </c>
      <c r="O25" s="245" t="s">
        <v>40</v>
      </c>
      <c r="P25" s="245" t="s">
        <v>159</v>
      </c>
      <c r="Q25" s="116"/>
      <c r="R25" s="116"/>
      <c r="S25" s="141"/>
      <c r="T25" s="141"/>
    </row>
    <row r="26" spans="1:20" s="121" customFormat="1" ht="21" customHeight="1">
      <c r="A26" s="132" t="s">
        <v>29</v>
      </c>
      <c r="B26" s="6">
        <v>2</v>
      </c>
      <c r="C26" s="115" t="s">
        <v>39</v>
      </c>
      <c r="D26" s="115" t="str">
        <f>VLOOKUP(C26,PCCM!$B$31:$C$43,2,0)</f>
        <v>H¹nhT</v>
      </c>
      <c r="E26" s="115" t="s">
        <v>57</v>
      </c>
      <c r="F26" s="115" t="str">
        <f>VLOOKUP(E26,PCCM!$F$31:$H$43,2,0)</f>
        <v>Duyªn</v>
      </c>
      <c r="G26" s="115" t="s">
        <v>44</v>
      </c>
      <c r="H26" s="115" t="str">
        <f>VLOOKUP(G26,PCCM!$L$31:$N$43,2,0)</f>
        <v>H­¬ngSV</v>
      </c>
      <c r="I26" s="115" t="s">
        <v>59</v>
      </c>
      <c r="J26" s="115" t="str">
        <f>VLOOKUP(I26,PCCM!$R$31:$T$43,2,0)</f>
        <v>TT1</v>
      </c>
      <c r="K26" s="115" t="s">
        <v>39</v>
      </c>
      <c r="L26" s="115" t="str">
        <f>VLOOKUP(K26,PCCM!$AB$31:$AC$43,2,0)</f>
        <v>Kú</v>
      </c>
      <c r="M26" s="115" t="s">
        <v>43</v>
      </c>
      <c r="N26" s="115" t="str">
        <f>VLOOKUP(M26,PCCM!$AE$31:$AF$43,2,0)</f>
        <v>NhungV</v>
      </c>
      <c r="O26" s="245"/>
      <c r="P26" s="245" t="s">
        <v>80</v>
      </c>
      <c r="Q26" s="115"/>
      <c r="R26" s="115"/>
      <c r="S26" s="142"/>
      <c r="T26" s="142"/>
    </row>
    <row r="27" spans="1:20" s="121" customFormat="1" ht="21" customHeight="1">
      <c r="A27" s="132" t="s">
        <v>36</v>
      </c>
      <c r="B27" s="6">
        <v>3</v>
      </c>
      <c r="C27" s="115" t="s">
        <v>44</v>
      </c>
      <c r="D27" s="115" t="str">
        <f>VLOOKUP(C27,PCCM!$B$31:$C$43,2,0)</f>
        <v>H­¬ngSV</v>
      </c>
      <c r="E27" s="115" t="s">
        <v>45</v>
      </c>
      <c r="F27" s="115" t="str">
        <f>VLOOKUP(E27,PCCM!$F$31:$H$43,2,0)</f>
        <v>H­¬ngH</v>
      </c>
      <c r="G27" s="115" t="s">
        <v>39</v>
      </c>
      <c r="H27" s="115" t="str">
        <f>VLOOKUP(G27,PCCM!$L$31:$N$43,2,0)</f>
        <v>H¹nhT</v>
      </c>
      <c r="I27" s="115" t="s">
        <v>39</v>
      </c>
      <c r="J27" s="115" t="str">
        <f>VLOOKUP(I27,PCCM!$R$31:$T$43,2,0)</f>
        <v>Kú</v>
      </c>
      <c r="K27" s="115" t="s">
        <v>59</v>
      </c>
      <c r="L27" s="115" t="str">
        <f>VLOOKUP(K27,PCCM!$AB$31:$AC$43,2,0)</f>
        <v>TT1</v>
      </c>
      <c r="M27" s="115" t="s">
        <v>40</v>
      </c>
      <c r="N27" s="115" t="str">
        <f>VLOOKUP(M27,PCCM!$AE$31:$AF$43,2,0)</f>
        <v>NgäcN</v>
      </c>
      <c r="O27" s="245" t="s">
        <v>40</v>
      </c>
      <c r="P27" s="245" t="s">
        <v>160</v>
      </c>
      <c r="Q27" s="115"/>
      <c r="R27" s="115"/>
      <c r="S27" s="143"/>
      <c r="T27" s="143"/>
    </row>
    <row r="28" spans="1:20" s="121" customFormat="1" ht="21" customHeight="1">
      <c r="A28" s="144"/>
      <c r="B28" s="6">
        <v>4</v>
      </c>
      <c r="C28" s="115" t="s">
        <v>57</v>
      </c>
      <c r="D28" s="115" t="str">
        <f>VLOOKUP(C28,PCCM!$B$31:$C$43,2,0)</f>
        <v>Duyªn</v>
      </c>
      <c r="E28" s="115" t="s">
        <v>59</v>
      </c>
      <c r="F28" s="115" t="str">
        <f>VLOOKUP(E28,PCCM!$F$31:$H$43,2,0)</f>
        <v>¸nh</v>
      </c>
      <c r="G28" s="115" t="s">
        <v>39</v>
      </c>
      <c r="H28" s="115" t="str">
        <f>VLOOKUP(G28,PCCM!$L$31:$N$43,2,0)</f>
        <v>H¹nhT</v>
      </c>
      <c r="I28" s="115" t="s">
        <v>39</v>
      </c>
      <c r="J28" s="115" t="str">
        <f>VLOOKUP(I28,PCCM!$R$31:$T$43,2,0)</f>
        <v>Kú</v>
      </c>
      <c r="K28" s="115" t="s">
        <v>59</v>
      </c>
      <c r="L28" s="115" t="str">
        <f>VLOOKUP(K28,PCCM!$AB$31:$AC$43,2,0)</f>
        <v>TT1</v>
      </c>
      <c r="M28" s="115" t="s">
        <v>40</v>
      </c>
      <c r="N28" s="115" t="str">
        <f>VLOOKUP(M28,PCCM!$AE$31:$AF$43,2,0)</f>
        <v>NgäcN</v>
      </c>
      <c r="O28" s="245"/>
      <c r="P28" s="245" t="s">
        <v>80</v>
      </c>
      <c r="Q28" s="115"/>
      <c r="R28" s="115"/>
      <c r="S28" s="116"/>
      <c r="T28" s="116"/>
    </row>
    <row r="29" spans="1:20" s="121" customFormat="1" ht="21" customHeight="1">
      <c r="A29" s="134"/>
      <c r="B29" s="7">
        <v>5</v>
      </c>
      <c r="C29" s="117"/>
      <c r="D29" s="117"/>
      <c r="E29" s="117"/>
      <c r="F29" s="117"/>
      <c r="G29" s="117"/>
      <c r="H29" s="117"/>
      <c r="I29" s="115"/>
      <c r="J29" s="117"/>
      <c r="K29" s="117"/>
      <c r="L29" s="117"/>
      <c r="M29" s="117"/>
      <c r="N29" s="117"/>
      <c r="O29" s="89"/>
      <c r="P29" s="89"/>
      <c r="Q29" s="117"/>
      <c r="R29" s="117"/>
      <c r="S29" s="117"/>
      <c r="T29" s="117"/>
    </row>
    <row r="30" spans="1:20" ht="21" customHeight="1">
      <c r="A30" s="140"/>
      <c r="B30" s="5">
        <v>1</v>
      </c>
      <c r="C30" s="116" t="s">
        <v>40</v>
      </c>
      <c r="D30" s="116" t="str">
        <f>VLOOKUP(C30,PCCM!$B$31:$C$43,2,0)</f>
        <v>B V©n</v>
      </c>
      <c r="E30" s="116" t="s">
        <v>39</v>
      </c>
      <c r="F30" s="116" t="str">
        <f>VLOOKUP(E30,PCCM!$F$31:$H$43,2,0)</f>
        <v>H¹nhT</v>
      </c>
      <c r="G30" s="116" t="s">
        <v>43</v>
      </c>
      <c r="H30" s="116" t="str">
        <f>VLOOKUP(G30,PCCM!$L$31:$N$43,2,0)</f>
        <v>ThuÊn</v>
      </c>
      <c r="I30" s="118" t="s">
        <v>40</v>
      </c>
      <c r="J30" s="116" t="str">
        <f>VLOOKUP(I30,PCCM!$R$31:$T$43,2,0)</f>
        <v>Giang</v>
      </c>
      <c r="K30" s="116" t="s">
        <v>39</v>
      </c>
      <c r="L30" s="116" t="str">
        <f>VLOOKUP(K30,PCCM!$AB$31:$AC$43,2,0)</f>
        <v>Kú</v>
      </c>
      <c r="M30" s="116" t="s">
        <v>42</v>
      </c>
      <c r="N30" s="116" t="str">
        <f>VLOOKUP(M30,PCCM!$AE$31:$AF$43,2,0)</f>
        <v>Phóc</v>
      </c>
      <c r="O30" s="245" t="s">
        <v>40</v>
      </c>
      <c r="P30" s="245" t="s">
        <v>157</v>
      </c>
      <c r="Q30" s="116"/>
      <c r="R30" s="12"/>
      <c r="S30" s="145"/>
      <c r="T30" s="145"/>
    </row>
    <row r="31" spans="1:20" s="148" customFormat="1" ht="21" customHeight="1">
      <c r="A31" s="207" t="s">
        <v>29</v>
      </c>
      <c r="B31" s="14">
        <v>2</v>
      </c>
      <c r="C31" s="119" t="s">
        <v>40</v>
      </c>
      <c r="D31" s="119" t="str">
        <f>VLOOKUP(C31,PCCM!$B$31:$C$43,2,0)</f>
        <v>B V©n</v>
      </c>
      <c r="E31" s="119" t="s">
        <v>39</v>
      </c>
      <c r="F31" s="119" t="str">
        <f>VLOOKUP(E31,PCCM!$F$31:$H$43,2,0)</f>
        <v>H¹nhT</v>
      </c>
      <c r="G31" s="119" t="s">
        <v>43</v>
      </c>
      <c r="H31" s="119" t="str">
        <f>VLOOKUP(G31,PCCM!$L$31:$N$43,2,0)</f>
        <v>ThuÊn</v>
      </c>
      <c r="I31" s="119" t="s">
        <v>40</v>
      </c>
      <c r="J31" s="119" t="str">
        <f>VLOOKUP(I31,PCCM!$R$31:$T$43,2,0)</f>
        <v>Giang</v>
      </c>
      <c r="K31" s="119" t="s">
        <v>39</v>
      </c>
      <c r="L31" s="119" t="str">
        <f>VLOOKUP(K31,PCCM!$AB$31:$AC$43,2,0)</f>
        <v>Kú</v>
      </c>
      <c r="M31" s="119" t="s">
        <v>42</v>
      </c>
      <c r="N31" s="119" t="str">
        <f>VLOOKUP(M31,PCCM!$AE$31:$AF$43,2,0)</f>
        <v>Phóc</v>
      </c>
      <c r="O31" s="245"/>
      <c r="P31" s="245" t="s">
        <v>98</v>
      </c>
      <c r="Q31" s="119"/>
      <c r="R31" s="119"/>
      <c r="S31" s="208"/>
      <c r="T31" s="208"/>
    </row>
    <row r="32" spans="1:20" s="121" customFormat="1" ht="21" customHeight="1">
      <c r="A32" s="132" t="s">
        <v>37</v>
      </c>
      <c r="B32" s="6">
        <v>3</v>
      </c>
      <c r="C32" s="115" t="s">
        <v>45</v>
      </c>
      <c r="D32" s="115" t="str">
        <f>VLOOKUP(C32,PCCM!$B$31:$C$43,2,0)</f>
        <v>H­¬ngH</v>
      </c>
      <c r="E32" s="115" t="s">
        <v>43</v>
      </c>
      <c r="F32" s="115" t="str">
        <f>VLOOKUP(E32,PCCM!$F$31:$H$43,2,0)</f>
        <v>ThuÊn</v>
      </c>
      <c r="G32" s="115" t="s">
        <v>39</v>
      </c>
      <c r="H32" s="115" t="str">
        <f>VLOOKUP(G32,PCCM!$L$31:$N$43,2,0)</f>
        <v>H¹nhT</v>
      </c>
      <c r="I32" s="115" t="s">
        <v>39</v>
      </c>
      <c r="J32" s="115" t="str">
        <f>VLOOKUP(I32,PCCM!$R$31:$T$43,2,0)</f>
        <v>Kú</v>
      </c>
      <c r="K32" s="115" t="s">
        <v>42</v>
      </c>
      <c r="L32" s="115" t="str">
        <f>VLOOKUP(K32,PCCM!$AB$31:$AC$43,2,0)</f>
        <v>Phóc</v>
      </c>
      <c r="M32" s="115" t="s">
        <v>39</v>
      </c>
      <c r="N32" s="115" t="str">
        <f>VLOOKUP(M32,PCCM!$AE$31:$AF$43,2,0)</f>
        <v>Tr©m</v>
      </c>
      <c r="O32" s="245" t="s">
        <v>40</v>
      </c>
      <c r="P32" s="245" t="s">
        <v>158</v>
      </c>
      <c r="Q32" s="115"/>
      <c r="R32" s="115"/>
      <c r="S32" s="143"/>
      <c r="T32" s="143"/>
    </row>
    <row r="33" spans="1:20" s="121" customFormat="1" ht="21" customHeight="1">
      <c r="A33" s="144"/>
      <c r="B33" s="6">
        <v>4</v>
      </c>
      <c r="C33" s="115" t="s">
        <v>45</v>
      </c>
      <c r="D33" s="115" t="str">
        <f>VLOOKUP(C33,PCCM!$B$31:$C$43,2,0)</f>
        <v>H­¬ngH</v>
      </c>
      <c r="E33" s="115" t="s">
        <v>43</v>
      </c>
      <c r="F33" s="115" t="str">
        <f>VLOOKUP(E33,PCCM!$F$31:$H$43,2,0)</f>
        <v>ThuÊn</v>
      </c>
      <c r="G33" s="115" t="s">
        <v>39</v>
      </c>
      <c r="H33" s="115" t="str">
        <f>VLOOKUP(G33,PCCM!$L$31:$N$43,2,0)</f>
        <v>H¹nhT</v>
      </c>
      <c r="I33" s="115" t="s">
        <v>39</v>
      </c>
      <c r="J33" s="115" t="str">
        <f>VLOOKUP(I33,PCCM!$R$31:$T$43,2,0)</f>
        <v>Kú</v>
      </c>
      <c r="K33" s="115" t="s">
        <v>42</v>
      </c>
      <c r="L33" s="115" t="str">
        <f>VLOOKUP(K33,PCCM!$AB$31:$AC$43,2,0)</f>
        <v>Phóc</v>
      </c>
      <c r="M33" s="115" t="s">
        <v>39</v>
      </c>
      <c r="N33" s="115" t="str">
        <f>VLOOKUP(M33,PCCM!$AE$31:$AF$43,2,0)</f>
        <v>Tr©m</v>
      </c>
      <c r="O33" s="245"/>
      <c r="P33" s="245" t="s">
        <v>98</v>
      </c>
      <c r="Q33" s="115"/>
      <c r="R33" s="115"/>
      <c r="S33" s="116"/>
      <c r="T33" s="116"/>
    </row>
    <row r="34" spans="1:20" s="121" customFormat="1" ht="21" customHeight="1">
      <c r="A34" s="134"/>
      <c r="B34" s="7">
        <v>5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89"/>
      <c r="P34" s="89"/>
      <c r="Q34" s="117"/>
      <c r="R34" s="117"/>
      <c r="S34" s="117"/>
      <c r="T34" s="117"/>
    </row>
    <row r="35" spans="1:20" s="121" customFormat="1" ht="21" customHeight="1">
      <c r="A35" s="140"/>
      <c r="B35" s="5">
        <v>1</v>
      </c>
      <c r="C35" s="116" t="s">
        <v>10</v>
      </c>
      <c r="D35" s="116" t="str">
        <f>VLOOKUP(C35,PCCM!$B$31:$C$43,2,0)</f>
        <v>ThiÖn</v>
      </c>
      <c r="E35" s="116" t="s">
        <v>40</v>
      </c>
      <c r="F35" s="115" t="str">
        <f>VLOOKUP(E35,PCCM!$F$31:$H$43,2,0)</f>
        <v>Giang</v>
      </c>
      <c r="G35" s="116" t="s">
        <v>44</v>
      </c>
      <c r="H35" s="116" t="str">
        <f>VLOOKUP(G35,PCCM!$L$31:$N$43,2,0)</f>
        <v>H­¬ngSV</v>
      </c>
      <c r="I35" s="118" t="s">
        <v>57</v>
      </c>
      <c r="J35" s="115" t="str">
        <f>VLOOKUP(I35,PCCM!$R$31:$T$43,2,0)</f>
        <v>Duyªn</v>
      </c>
      <c r="K35" s="116" t="s">
        <v>45</v>
      </c>
      <c r="L35" s="115" t="str">
        <f>VLOOKUP(K35,PCCM!$AB$31:$AC$43,2,0)</f>
        <v>H­¬ngH</v>
      </c>
      <c r="M35" s="116" t="s">
        <v>40</v>
      </c>
      <c r="N35" s="115" t="str">
        <f>VLOOKUP(M35,PCCM!$AE$31:$AF$43,2,0)</f>
        <v>NgäcN</v>
      </c>
      <c r="O35" s="245" t="s">
        <v>59</v>
      </c>
      <c r="P35" s="245" t="s">
        <v>159</v>
      </c>
      <c r="Q35" s="116"/>
      <c r="R35" s="116"/>
      <c r="S35" s="116"/>
      <c r="T35" s="116"/>
    </row>
    <row r="36" spans="1:20" s="121" customFormat="1" ht="21" customHeight="1">
      <c r="A36" s="132" t="s">
        <v>29</v>
      </c>
      <c r="B36" s="14">
        <v>2</v>
      </c>
      <c r="C36" s="119" t="s">
        <v>44</v>
      </c>
      <c r="D36" s="115" t="str">
        <f>VLOOKUP(C36,PCCM!$B$31:$C$43,2,0)</f>
        <v>H­¬ngSV</v>
      </c>
      <c r="E36" s="119" t="s">
        <v>40</v>
      </c>
      <c r="F36" s="115" t="str">
        <f>VLOOKUP(E36,PCCM!$F$31:$H$43,2,0)</f>
        <v>Giang</v>
      </c>
      <c r="G36" s="119" t="s">
        <v>45</v>
      </c>
      <c r="H36" s="115" t="str">
        <f>VLOOKUP(G36,PCCM!$L$31:$N$43,2,0)</f>
        <v>H­¬ngH</v>
      </c>
      <c r="I36" s="119" t="s">
        <v>42</v>
      </c>
      <c r="J36" s="115" t="str">
        <f>VLOOKUP(I36,PCCM!$R$31:$T$43,2,0)</f>
        <v>S¬n</v>
      </c>
      <c r="K36" s="119" t="s">
        <v>41</v>
      </c>
      <c r="L36" s="115" t="str">
        <f>VLOOKUP(K36,PCCM!$AB$31:$AC$43,2,0)</f>
        <v>Thanh§</v>
      </c>
      <c r="M36" s="119" t="s">
        <v>57</v>
      </c>
      <c r="N36" s="115" t="str">
        <f>VLOOKUP(M36,PCCM!$AE$31:$AF$43,2,0)</f>
        <v>Duyªn</v>
      </c>
      <c r="O36" s="245"/>
      <c r="P36" s="245" t="s">
        <v>74</v>
      </c>
      <c r="Q36" s="119"/>
      <c r="R36" s="146"/>
      <c r="S36" s="119"/>
      <c r="T36" s="147"/>
    </row>
    <row r="37" spans="1:20" s="148" customFormat="1" ht="21" customHeight="1">
      <c r="A37" s="149" t="s">
        <v>38</v>
      </c>
      <c r="B37" s="14">
        <v>3</v>
      </c>
      <c r="C37" s="116" t="s">
        <v>40</v>
      </c>
      <c r="D37" s="115" t="str">
        <f>VLOOKUP(C37,PCCM!$B$31:$C$43,2,0)</f>
        <v>B V©n</v>
      </c>
      <c r="E37" s="119" t="s">
        <v>44</v>
      </c>
      <c r="F37" s="115" t="str">
        <f>VLOOKUP(E37,PCCM!$F$31:$H$43,2,0)</f>
        <v>H­¬ngSV</v>
      </c>
      <c r="G37" s="119" t="s">
        <v>45</v>
      </c>
      <c r="H37" s="115" t="str">
        <f>VLOOKUP(G37,PCCM!$L$31:$N$43,2,0)</f>
        <v>H­¬ngH</v>
      </c>
      <c r="I37" s="119" t="s">
        <v>42</v>
      </c>
      <c r="J37" s="115" t="str">
        <f>VLOOKUP(I37,PCCM!$R$31:$T$43,2,0)</f>
        <v>S¬n</v>
      </c>
      <c r="K37" s="119" t="s">
        <v>57</v>
      </c>
      <c r="L37" s="115" t="str">
        <f>VLOOKUP(K37,PCCM!$AB$31:$AC$43,2,0)</f>
        <v>Duyªn</v>
      </c>
      <c r="M37" s="119" t="s">
        <v>43</v>
      </c>
      <c r="N37" s="115" t="str">
        <f>VLOOKUP(M37,PCCM!$AE$31:$AF$43,2,0)</f>
        <v>NhungV</v>
      </c>
      <c r="O37" s="245" t="s">
        <v>59</v>
      </c>
      <c r="P37" s="245" t="s">
        <v>159</v>
      </c>
      <c r="Q37" s="119"/>
      <c r="R37" s="119"/>
      <c r="S37" s="119"/>
      <c r="T37" s="119"/>
    </row>
    <row r="38" spans="1:20" s="121" customFormat="1" ht="21" customHeight="1">
      <c r="A38" s="144"/>
      <c r="B38" s="14">
        <v>4</v>
      </c>
      <c r="C38" s="116" t="s">
        <v>50</v>
      </c>
      <c r="D38" s="115" t="str">
        <f>$C$8</f>
        <v>B V©n</v>
      </c>
      <c r="E38" s="119" t="s">
        <v>50</v>
      </c>
      <c r="F38" s="115" t="str">
        <f>$E$8</f>
        <v>Giang</v>
      </c>
      <c r="G38" s="119" t="s">
        <v>50</v>
      </c>
      <c r="H38" s="119" t="str">
        <f>$G$8</f>
        <v>ThiÖn</v>
      </c>
      <c r="I38" s="119" t="s">
        <v>50</v>
      </c>
      <c r="J38" s="115" t="str">
        <f>I8</f>
        <v>H­¬ngH</v>
      </c>
      <c r="K38" s="119" t="s">
        <v>50</v>
      </c>
      <c r="L38" s="115" t="str">
        <f>K8</f>
        <v>Ngäc</v>
      </c>
      <c r="M38" s="119" t="s">
        <v>50</v>
      </c>
      <c r="N38" s="115" t="str">
        <f>M8</f>
        <v>Thanh§</v>
      </c>
      <c r="O38" s="245"/>
      <c r="P38" s="245" t="s">
        <v>74</v>
      </c>
      <c r="Q38" s="115"/>
      <c r="R38" s="115"/>
      <c r="S38" s="115"/>
      <c r="T38" s="150"/>
    </row>
    <row r="39" spans="1:20" s="121" customFormat="1" ht="21" customHeight="1">
      <c r="A39" s="134"/>
      <c r="B39" s="7">
        <v>5</v>
      </c>
      <c r="C39" s="249"/>
      <c r="D39" s="251"/>
      <c r="E39" s="249"/>
      <c r="F39" s="251"/>
      <c r="G39" s="249"/>
      <c r="H39" s="251"/>
      <c r="I39" s="249"/>
      <c r="J39" s="251"/>
      <c r="K39" s="249"/>
      <c r="L39" s="117"/>
      <c r="M39" s="117"/>
      <c r="N39" s="117"/>
      <c r="O39" s="89"/>
      <c r="P39" s="89"/>
      <c r="Q39" s="117"/>
      <c r="R39" s="117"/>
      <c r="S39" s="117"/>
      <c r="T39" s="117"/>
    </row>
    <row r="40" spans="1:13" s="121" customFormat="1" ht="16.5">
      <c r="A40" s="151"/>
      <c r="C40" s="120" t="s">
        <v>65</v>
      </c>
      <c r="E40" s="122"/>
      <c r="F40" s="123"/>
      <c r="G40" s="122"/>
      <c r="K40" s="124" t="s">
        <v>64</v>
      </c>
      <c r="M40" s="124"/>
    </row>
    <row r="41" spans="1:14" ht="16.5">
      <c r="A41" s="151"/>
      <c r="B41" s="40" t="s">
        <v>66</v>
      </c>
      <c r="J41" s="40" t="s">
        <v>67</v>
      </c>
      <c r="N41" s="40"/>
    </row>
    <row r="42" ht="16.5">
      <c r="A42" s="152"/>
    </row>
    <row r="43" spans="1:15" ht="16.5">
      <c r="A43" s="258" t="s">
        <v>39</v>
      </c>
      <c r="B43" s="258"/>
      <c r="C43" s="258">
        <f>COUNTIF(C$10:C$39,$A43)+'CS1C'!C39</f>
        <v>7</v>
      </c>
      <c r="D43" s="258"/>
      <c r="E43" s="258">
        <f>COUNTIF(E$10:E$39,$A43)+'CS1C'!E39</f>
        <v>7</v>
      </c>
      <c r="F43" s="258"/>
      <c r="G43" s="258">
        <f>COUNTIF(G$10:G$39,$A43)+'CS1C'!G39</f>
        <v>7</v>
      </c>
      <c r="H43" s="259"/>
      <c r="I43" s="258">
        <f>COUNTIF(I$10:I$39,$A43)+'CS1C'!I39</f>
        <v>7</v>
      </c>
      <c r="J43" s="259"/>
      <c r="K43" s="258">
        <f>COUNTIF(K$10:K$39,$A43)+'CS1C'!K39</f>
        <v>7</v>
      </c>
      <c r="L43" s="259"/>
      <c r="M43" s="258">
        <f>COUNTIF(M$10:M$39,$A43)+'CS1C'!M39</f>
        <v>7</v>
      </c>
      <c r="N43" s="199" t="s">
        <v>152</v>
      </c>
      <c r="O43" s="113" t="s">
        <v>152</v>
      </c>
    </row>
    <row r="44" spans="1:14" ht="16.5">
      <c r="A44" s="258" t="s">
        <v>42</v>
      </c>
      <c r="B44" s="258"/>
      <c r="C44" s="258">
        <f>COUNTIF(C$10:C$39,$A44)+'CS1C'!C40</f>
        <v>4</v>
      </c>
      <c r="D44" s="258"/>
      <c r="E44" s="258">
        <f>COUNTIF(E$10:E$39,$A44)+'CS1C'!E40</f>
        <v>4</v>
      </c>
      <c r="F44" s="258"/>
      <c r="G44" s="258">
        <f>COUNTIF(G$10:G$39,$A44)+'CS1C'!G40</f>
        <v>4</v>
      </c>
      <c r="H44" s="259"/>
      <c r="I44" s="258">
        <f>COUNTIF(I$10:I$39,$A44)+'CS1C'!I40</f>
        <v>4</v>
      </c>
      <c r="J44" s="259"/>
      <c r="K44" s="258">
        <f>COUNTIF(K$10:K$39,$A44)+'CS1C'!K40</f>
        <v>4</v>
      </c>
      <c r="L44" s="259"/>
      <c r="M44" s="258">
        <f>COUNTIF(M$10:M$39,$A44)+'CS1C'!M40</f>
        <v>4</v>
      </c>
      <c r="N44" s="199"/>
    </row>
    <row r="45" spans="1:15" ht="16.5">
      <c r="A45" s="258" t="s">
        <v>45</v>
      </c>
      <c r="B45" s="258"/>
      <c r="C45" s="258">
        <f>COUNTIF(C$10:C$39,$A45)+'CS1C'!C41</f>
        <v>4</v>
      </c>
      <c r="D45" s="258"/>
      <c r="E45" s="258">
        <f>COUNTIF(E$10:E$39,$A45)+'CS1C'!E41</f>
        <v>4</v>
      </c>
      <c r="F45" s="258"/>
      <c r="G45" s="258">
        <f>COUNTIF(G$10:G$39,$A45)+'CS1C'!G41</f>
        <v>4</v>
      </c>
      <c r="H45" s="259"/>
      <c r="I45" s="258">
        <f>COUNTIF(I$10:I$39,$A45)+'CS1C'!I41</f>
        <v>3</v>
      </c>
      <c r="J45" s="259"/>
      <c r="K45" s="258">
        <f>COUNTIF(K$10:K$39,$A45)+'CS1C'!K41</f>
        <v>3</v>
      </c>
      <c r="L45" s="259"/>
      <c r="M45" s="258">
        <f>COUNTIF(M$10:M$39,$A45)+'CS1C'!M41</f>
        <v>3</v>
      </c>
      <c r="N45" s="199"/>
      <c r="O45" s="113" t="s">
        <v>152</v>
      </c>
    </row>
    <row r="46" spans="1:14" ht="16.5">
      <c r="A46" s="258" t="s">
        <v>44</v>
      </c>
      <c r="B46" s="258"/>
      <c r="C46" s="258">
        <f>COUNTIF(C$10:C$39,$A46)+'CS1C'!C42</f>
        <v>2</v>
      </c>
      <c r="D46" s="258"/>
      <c r="E46" s="258">
        <f>COUNTIF(E$10:E$39,$A46)+'CS1C'!E42</f>
        <v>2</v>
      </c>
      <c r="F46" s="258"/>
      <c r="G46" s="258">
        <f>COUNTIF(G$10:G$39,$A46)+'CS1C'!G42</f>
        <v>2</v>
      </c>
      <c r="H46" s="259"/>
      <c r="I46" s="258">
        <f>COUNTIF(I$10:I$39,$A46)+'CS1C'!I42</f>
        <v>1</v>
      </c>
      <c r="J46" s="259"/>
      <c r="K46" s="258">
        <f>COUNTIF(K$10:K$39,$A46)+'CS1C'!K42</f>
        <v>1</v>
      </c>
      <c r="L46" s="259"/>
      <c r="M46" s="258">
        <f>COUNTIF(M$10:M$39,$A46)+'CS1C'!M42</f>
        <v>1</v>
      </c>
      <c r="N46" s="199"/>
    </row>
    <row r="47" spans="1:15" ht="16.5">
      <c r="A47" s="258" t="s">
        <v>43</v>
      </c>
      <c r="B47" s="258"/>
      <c r="C47" s="258">
        <f>COUNTIF(C$10:C$39,$A47)+'CS1C'!C43</f>
        <v>5</v>
      </c>
      <c r="D47" s="258"/>
      <c r="E47" s="258">
        <f>COUNTIF(E$10:E$39,$A47)+'CS1C'!E43</f>
        <v>5</v>
      </c>
      <c r="F47" s="258"/>
      <c r="G47" s="258">
        <f>COUNTIF(G$10:G$39,$A47)+'CS1C'!G43</f>
        <v>5</v>
      </c>
      <c r="H47" s="259"/>
      <c r="I47" s="258">
        <f>COUNTIF(I$10:I$39,$A47)+'CS1C'!I43</f>
        <v>5</v>
      </c>
      <c r="J47" s="259"/>
      <c r="K47" s="258">
        <f>COUNTIF(K$10:K$39,$A47)+'CS1C'!K43</f>
        <v>5</v>
      </c>
      <c r="L47" s="259"/>
      <c r="M47" s="258">
        <f>COUNTIF(M$10:M$39,$A47)+'CS1C'!M43</f>
        <v>5</v>
      </c>
      <c r="N47" s="199" t="s">
        <v>152</v>
      </c>
      <c r="O47" s="113" t="s">
        <v>152</v>
      </c>
    </row>
    <row r="48" spans="1:14" ht="16.5">
      <c r="A48" s="258" t="s">
        <v>46</v>
      </c>
      <c r="B48" s="258"/>
      <c r="C48" s="258">
        <f>COUNTIF(C$10:C$39,$A48)+'CS1C'!C44</f>
        <v>1</v>
      </c>
      <c r="D48" s="258"/>
      <c r="E48" s="258">
        <f>COUNTIF(E$10:E$39,$A48)+'CS1C'!E44</f>
        <v>1</v>
      </c>
      <c r="F48" s="258"/>
      <c r="G48" s="258">
        <f>COUNTIF(G$10:G$39,$A48)+'CS1C'!G44</f>
        <v>1</v>
      </c>
      <c r="H48" s="259"/>
      <c r="I48" s="258">
        <f>COUNTIF(I$10:I$39,$A48)+'CS1C'!I44</f>
        <v>1</v>
      </c>
      <c r="J48" s="259"/>
      <c r="K48" s="258">
        <f>COUNTIF(K$10:K$39,$A48)+'CS1C'!K44</f>
        <v>1</v>
      </c>
      <c r="L48" s="259"/>
      <c r="M48" s="258">
        <f>COUNTIF(M$10:M$39,$A48)+'CS1C'!M44</f>
        <v>1</v>
      </c>
      <c r="N48" s="199"/>
    </row>
    <row r="49" spans="1:14" ht="16.5">
      <c r="A49" s="258" t="s">
        <v>41</v>
      </c>
      <c r="B49" s="258"/>
      <c r="C49" s="258">
        <f>COUNTIF(C$10:C$39,$A49)+'CS1C'!C45</f>
        <v>1</v>
      </c>
      <c r="D49" s="258"/>
      <c r="E49" s="258">
        <f>COUNTIF(E$10:E$39,$A49)+'CS1C'!E45</f>
        <v>1</v>
      </c>
      <c r="F49" s="258"/>
      <c r="G49" s="258">
        <f>COUNTIF(G$10:G$39,$A49)+'CS1C'!G45</f>
        <v>1</v>
      </c>
      <c r="H49" s="259"/>
      <c r="I49" s="258">
        <f>COUNTIF(I$10:I$39,$A49)+'CS1C'!I45</f>
        <v>1</v>
      </c>
      <c r="J49" s="259"/>
      <c r="K49" s="258">
        <f>COUNTIF(K$10:K$39,$A49)+'CS1C'!K45</f>
        <v>1</v>
      </c>
      <c r="L49" s="259"/>
      <c r="M49" s="258">
        <f>COUNTIF(M$10:M$39,$A49)+'CS1C'!M45</f>
        <v>1</v>
      </c>
      <c r="N49" s="199"/>
    </row>
    <row r="50" spans="1:14" ht="16.5">
      <c r="A50" s="258" t="s">
        <v>40</v>
      </c>
      <c r="B50" s="258"/>
      <c r="C50" s="258">
        <f>COUNTIF(C$10:C$39,$A50)+'CS1C'!C46</f>
        <v>6</v>
      </c>
      <c r="D50" s="258"/>
      <c r="E50" s="258">
        <f>COUNTIF(E$10:E$39,$A50)+'CS1C'!E46</f>
        <v>6</v>
      </c>
      <c r="F50" s="258"/>
      <c r="G50" s="258">
        <f>COUNTIF(G$10:G$39,$A50)+'CS1C'!G46</f>
        <v>6</v>
      </c>
      <c r="H50" s="259"/>
      <c r="I50" s="258">
        <f>COUNTIF(I$10:I$39,$A50)+'CS1C'!I46</f>
        <v>7</v>
      </c>
      <c r="J50" s="259"/>
      <c r="K50" s="258">
        <f>COUNTIF(K$10:K$39,$A50)+'CS1C'!K46</f>
        <v>7</v>
      </c>
      <c r="L50" s="259"/>
      <c r="M50" s="258">
        <f>COUNTIF(M$10:M$39,$A50)+'CS1C'!M46</f>
        <v>7</v>
      </c>
      <c r="N50" s="199" t="s">
        <v>152</v>
      </c>
    </row>
    <row r="51" spans="1:14" ht="16.5">
      <c r="A51" s="258" t="s">
        <v>10</v>
      </c>
      <c r="B51" s="258"/>
      <c r="C51" s="258">
        <f>COUNTIF(C$10:C$39,$A51)+'CS1C'!C47</f>
        <v>1</v>
      </c>
      <c r="D51" s="258"/>
      <c r="E51" s="258">
        <f>COUNTIF(E$10:E$39,$A51)+'CS1C'!E47</f>
        <v>1</v>
      </c>
      <c r="F51" s="258"/>
      <c r="G51" s="258">
        <f>COUNTIF(G$10:G$39,$A51)+'CS1C'!G47</f>
        <v>1</v>
      </c>
      <c r="H51" s="259"/>
      <c r="I51" s="258">
        <f>COUNTIF(I$10:I$39,$A51)+'CS1C'!I47</f>
        <v>1</v>
      </c>
      <c r="J51" s="259"/>
      <c r="K51" s="258">
        <f>COUNTIF(K$10:K$39,$A51)+'CS1C'!K47</f>
        <v>1</v>
      </c>
      <c r="L51" s="259"/>
      <c r="M51" s="258">
        <f>COUNTIF(M$10:M$39,$A51)+'CS1C'!M47</f>
        <v>1</v>
      </c>
      <c r="N51" s="199"/>
    </row>
    <row r="52" spans="1:14" ht="16.5">
      <c r="A52" s="258" t="s">
        <v>57</v>
      </c>
      <c r="B52" s="258"/>
      <c r="C52" s="258">
        <f>COUNTIF(C$10:C$39,$A52)+'CS1C'!C48</f>
        <v>1</v>
      </c>
      <c r="D52" s="258"/>
      <c r="E52" s="258">
        <f>COUNTIF(E$10:E$39,$A52)+'CS1C'!E48</f>
        <v>1</v>
      </c>
      <c r="F52" s="258"/>
      <c r="G52" s="258">
        <f>COUNTIF(G$10:G$39,$A52)+'CS1C'!G48</f>
        <v>1</v>
      </c>
      <c r="H52" s="259"/>
      <c r="I52" s="258">
        <f>COUNTIF(I$10:I$39,$A52)+'CS1C'!I48</f>
        <v>1</v>
      </c>
      <c r="J52" s="259"/>
      <c r="K52" s="258">
        <f>COUNTIF(K$10:K$39,$A52)+'CS1C'!K48</f>
        <v>1</v>
      </c>
      <c r="L52" s="259"/>
      <c r="M52" s="258">
        <f>COUNTIF(M$10:M$39,$A52)+'CS1C'!M48</f>
        <v>1</v>
      </c>
      <c r="N52" s="199"/>
    </row>
    <row r="53" spans="1:14" ht="16.5">
      <c r="A53" s="258" t="s">
        <v>11</v>
      </c>
      <c r="B53" s="258"/>
      <c r="C53" s="258">
        <f>COUNTIF(C$10:C$39,$A53)+'CS1C'!C49</f>
        <v>1</v>
      </c>
      <c r="D53" s="258"/>
      <c r="E53" s="258">
        <f>COUNTIF(E$10:E$39,$A53)+'CS1C'!E49</f>
        <v>1</v>
      </c>
      <c r="F53" s="258"/>
      <c r="G53" s="258">
        <f>COUNTIF(G$10:G$39,$A53)+'CS1C'!G49</f>
        <v>1</v>
      </c>
      <c r="H53" s="259"/>
      <c r="I53" s="258">
        <f>COUNTIF(I$10:I$39,$A53)+'CS1C'!I49</f>
        <v>1</v>
      </c>
      <c r="J53" s="259"/>
      <c r="K53" s="258">
        <f>COUNTIF(K$10:K$39,$A53)+'CS1C'!K49</f>
        <v>1</v>
      </c>
      <c r="L53" s="259"/>
      <c r="M53" s="258">
        <f>COUNTIF(M$10:M$39,$A53)+'CS1C'!M49</f>
        <v>1</v>
      </c>
      <c r="N53" s="199"/>
    </row>
    <row r="54" spans="1:14" ht="16.5">
      <c r="A54" s="258" t="s">
        <v>77</v>
      </c>
      <c r="B54" s="258"/>
      <c r="C54" s="258">
        <f>COUNTIF(C$10:C$39,$A54)+'CS1C'!C50</f>
        <v>1</v>
      </c>
      <c r="D54" s="258"/>
      <c r="E54" s="258">
        <f>COUNTIF(E$10:E$39,$A54)+'CS1C'!E50</f>
        <v>1</v>
      </c>
      <c r="F54" s="258"/>
      <c r="G54" s="258">
        <f>COUNTIF(G$10:G$39,$A54)+'CS1C'!G50</f>
        <v>1</v>
      </c>
      <c r="H54" s="259"/>
      <c r="I54" s="258">
        <f>COUNTIF(I$10:I$39,$A54)+'CS1C'!I50</f>
        <v>1</v>
      </c>
      <c r="J54" s="259"/>
      <c r="K54" s="258">
        <f>COUNTIF(K$10:K$39,$A54)+'CS1C'!K50</f>
        <v>1</v>
      </c>
      <c r="L54" s="259"/>
      <c r="M54" s="258">
        <f>COUNTIF(M$10:M$39,$A54)+'CS1C'!M50</f>
        <v>1</v>
      </c>
      <c r="N54" s="199"/>
    </row>
    <row r="55" spans="1:14" ht="16.5">
      <c r="A55" s="258" t="s">
        <v>59</v>
      </c>
      <c r="B55" s="258"/>
      <c r="C55" s="258">
        <f>COUNTIF(C$10:C$39,$A55)+'CS1C'!C51</f>
        <v>1</v>
      </c>
      <c r="D55" s="258"/>
      <c r="E55" s="258">
        <f>COUNTIF(E$10:E$39,$A55)+'CS1C'!E51</f>
        <v>1</v>
      </c>
      <c r="F55" s="258"/>
      <c r="G55" s="258">
        <f>COUNTIF(G$10:G$39,$A55)+'CS1C'!G51</f>
        <v>1</v>
      </c>
      <c r="H55" s="259"/>
      <c r="I55" s="258">
        <f>COUNTIF(I$10:I$39,$A55)+'CS1C'!I51</f>
        <v>2</v>
      </c>
      <c r="J55" s="259"/>
      <c r="K55" s="258">
        <f>COUNTIF(K$10:K$39,$A55)+'CS1C'!K51</f>
        <v>2</v>
      </c>
      <c r="L55" s="259"/>
      <c r="M55" s="258">
        <f>COUNTIF(M$10:M$39,$A55)+'CS1C'!M51</f>
        <v>2</v>
      </c>
      <c r="N55" s="199"/>
    </row>
  </sheetData>
  <mergeCells count="20">
    <mergeCell ref="I8:J8"/>
    <mergeCell ref="K7:L7"/>
    <mergeCell ref="K8:L8"/>
    <mergeCell ref="A7:B8"/>
    <mergeCell ref="C7:D7"/>
    <mergeCell ref="E7:F7"/>
    <mergeCell ref="G7:H7"/>
    <mergeCell ref="G8:H8"/>
    <mergeCell ref="C8:D8"/>
    <mergeCell ref="E8:F8"/>
    <mergeCell ref="J5:L5"/>
    <mergeCell ref="S7:T7"/>
    <mergeCell ref="Q8:R8"/>
    <mergeCell ref="S8:T8"/>
    <mergeCell ref="I7:J7"/>
    <mergeCell ref="O7:P7"/>
    <mergeCell ref="Q7:R7"/>
    <mergeCell ref="O8:P8"/>
    <mergeCell ref="M7:N7"/>
    <mergeCell ref="M8:N8"/>
  </mergeCells>
  <printOptions horizontalCentered="1"/>
  <pageMargins left="0.24" right="0.25" top="0.31" bottom="0.25" header="0.25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1"/>
  <sheetViews>
    <sheetView zoomScale="85" zoomScaleNormal="85" workbookViewId="0" topLeftCell="A1">
      <selection activeCell="M13" sqref="M13"/>
    </sheetView>
  </sheetViews>
  <sheetFormatPr defaultColWidth="8.72265625" defaultRowHeight="16.5"/>
  <cols>
    <col min="1" max="1" width="3.453125" style="198" customWidth="1"/>
    <col min="2" max="2" width="3.36328125" style="198" customWidth="1"/>
    <col min="3" max="3" width="3.8125" style="198" customWidth="1"/>
    <col min="4" max="4" width="7.99609375" style="198" customWidth="1"/>
    <col min="5" max="5" width="3.8125" style="198" customWidth="1"/>
    <col min="6" max="6" width="7.99609375" style="198" customWidth="1"/>
    <col min="7" max="7" width="3.8125" style="198" customWidth="1"/>
    <col min="8" max="8" width="7.99609375" style="198" customWidth="1"/>
    <col min="9" max="9" width="3.8125" style="198" customWidth="1"/>
    <col min="10" max="10" width="7.99609375" style="198" customWidth="1"/>
    <col min="11" max="11" width="3.8125" style="198" customWidth="1"/>
    <col min="12" max="12" width="7.99609375" style="198" customWidth="1"/>
    <col min="13" max="13" width="3.8125" style="198" customWidth="1"/>
    <col min="14" max="14" width="7.99609375" style="198" customWidth="1"/>
    <col min="15" max="15" width="3.8125" style="198" customWidth="1"/>
    <col min="16" max="16" width="7.99609375" style="198" customWidth="1"/>
    <col min="17" max="17" width="3.8125" style="198" customWidth="1"/>
    <col min="18" max="18" width="7.99609375" style="198" customWidth="1"/>
    <col min="19" max="19" width="3.8125" style="198" customWidth="1"/>
    <col min="20" max="20" width="7.99609375" style="198" customWidth="1"/>
    <col min="21" max="21" width="3.8125" style="198" customWidth="1"/>
    <col min="22" max="22" width="8.36328125" style="198" customWidth="1"/>
    <col min="23" max="23" width="8.90625" style="198" customWidth="1"/>
    <col min="24" max="25" width="0" style="198" hidden="1" customWidth="1"/>
    <col min="26" max="16384" width="8.90625" style="198" customWidth="1"/>
  </cols>
  <sheetData>
    <row r="1" spans="1:22" ht="25.5" customHeight="1">
      <c r="A1" s="1" t="s">
        <v>85</v>
      </c>
      <c r="J1" s="62" t="s">
        <v>93</v>
      </c>
      <c r="Q1" s="28" t="s">
        <v>148</v>
      </c>
      <c r="T1" s="62"/>
      <c r="V1" s="187">
        <f>PCCM!AB1</f>
        <v>2</v>
      </c>
    </row>
    <row r="2" spans="1:23" ht="18.75" customHeight="1">
      <c r="A2" s="2"/>
      <c r="J2" s="8"/>
      <c r="O2" s="70" t="s">
        <v>84</v>
      </c>
      <c r="R2" s="8"/>
      <c r="S2" s="293">
        <f>PCCM!M2</f>
        <v>41225</v>
      </c>
      <c r="T2" s="293"/>
      <c r="U2" s="293"/>
      <c r="V2" s="293"/>
      <c r="W2" s="222"/>
    </row>
    <row r="3" spans="1:22" ht="16.5" customHeight="1">
      <c r="A3" s="287" t="s">
        <v>1</v>
      </c>
      <c r="B3" s="287"/>
      <c r="C3" s="288" t="s">
        <v>12</v>
      </c>
      <c r="D3" s="289"/>
      <c r="E3" s="288" t="s">
        <v>13</v>
      </c>
      <c r="F3" s="289"/>
      <c r="G3" s="288" t="s">
        <v>87</v>
      </c>
      <c r="H3" s="289"/>
      <c r="I3" s="288" t="s">
        <v>15</v>
      </c>
      <c r="J3" s="291"/>
      <c r="K3" s="288" t="s">
        <v>16</v>
      </c>
      <c r="L3" s="289"/>
      <c r="M3" s="288" t="s">
        <v>70</v>
      </c>
      <c r="N3" s="289"/>
      <c r="O3" s="287" t="s">
        <v>14</v>
      </c>
      <c r="P3" s="287"/>
      <c r="Q3" s="287" t="s">
        <v>52</v>
      </c>
      <c r="R3" s="287"/>
      <c r="S3" s="288" t="s">
        <v>53</v>
      </c>
      <c r="T3" s="289"/>
      <c r="U3" s="287" t="s">
        <v>73</v>
      </c>
      <c r="V3" s="287"/>
    </row>
    <row r="4" spans="1:22" ht="16.5" customHeight="1">
      <c r="A4" s="287"/>
      <c r="B4" s="287"/>
      <c r="C4" s="290" t="str">
        <f>PCCM!C4</f>
        <v>B V©n</v>
      </c>
      <c r="D4" s="290"/>
      <c r="E4" s="290" t="str">
        <f>PCCM!C5</f>
        <v>Giang</v>
      </c>
      <c r="F4" s="290"/>
      <c r="G4" s="290" t="str">
        <f>PCCM!C6</f>
        <v>ThiÖn</v>
      </c>
      <c r="H4" s="290"/>
      <c r="I4" s="290" t="str">
        <f>PCCM!$C7</f>
        <v>H­¬ngH</v>
      </c>
      <c r="J4" s="290"/>
      <c r="K4" s="290" t="str">
        <f>PCCM!$C8</f>
        <v>Ngäc</v>
      </c>
      <c r="L4" s="290"/>
      <c r="M4" s="290" t="str">
        <f>PCCM!$C9</f>
        <v>Thanh§</v>
      </c>
      <c r="N4" s="290"/>
      <c r="O4" s="290" t="str">
        <f>PCCM!$C10</f>
        <v>ThuÊn</v>
      </c>
      <c r="P4" s="290"/>
      <c r="Q4" s="287" t="str">
        <f>PCCM!$C11</f>
        <v>B V©n</v>
      </c>
      <c r="R4" s="287"/>
      <c r="S4" s="287" t="str">
        <f>PCCM!$C12</f>
        <v>ThiÖn</v>
      </c>
      <c r="T4" s="287"/>
      <c r="U4" s="292"/>
      <c r="V4" s="292"/>
    </row>
    <row r="5" spans="1:22" ht="18" customHeight="1">
      <c r="A5" s="20" t="s">
        <v>29</v>
      </c>
      <c r="B5" s="9" t="s">
        <v>30</v>
      </c>
      <c r="C5" s="21" t="s">
        <v>31</v>
      </c>
      <c r="D5" s="10" t="s">
        <v>32</v>
      </c>
      <c r="E5" s="21" t="s">
        <v>31</v>
      </c>
      <c r="F5" s="10" t="s">
        <v>32</v>
      </c>
      <c r="G5" s="21" t="s">
        <v>31</v>
      </c>
      <c r="H5" s="10" t="s">
        <v>32</v>
      </c>
      <c r="I5" s="21" t="s">
        <v>31</v>
      </c>
      <c r="J5" s="10" t="s">
        <v>32</v>
      </c>
      <c r="K5" s="21" t="s">
        <v>31</v>
      </c>
      <c r="L5" s="10" t="s">
        <v>32</v>
      </c>
      <c r="M5" s="21" t="s">
        <v>31</v>
      </c>
      <c r="N5" s="10" t="s">
        <v>32</v>
      </c>
      <c r="O5" s="21" t="s">
        <v>31</v>
      </c>
      <c r="P5" s="10" t="s">
        <v>32</v>
      </c>
      <c r="Q5" s="180" t="s">
        <v>31</v>
      </c>
      <c r="R5" s="181" t="s">
        <v>32</v>
      </c>
      <c r="S5" s="182" t="s">
        <v>31</v>
      </c>
      <c r="T5" s="182" t="s">
        <v>32</v>
      </c>
      <c r="U5" s="21" t="s">
        <v>31</v>
      </c>
      <c r="V5" s="10" t="s">
        <v>32</v>
      </c>
    </row>
    <row r="6" spans="1:22" ht="15.75" customHeight="1">
      <c r="A6" s="65"/>
      <c r="B6" s="11">
        <v>1</v>
      </c>
      <c r="C6" s="13" t="s">
        <v>43</v>
      </c>
      <c r="D6" s="13" t="str">
        <f>VLOOKUP(C6,PCCM!$B$31:$C$43,2,0)</f>
        <v>ThuÊn</v>
      </c>
      <c r="E6" s="13" t="s">
        <v>11</v>
      </c>
      <c r="F6" s="13" t="str">
        <f>VLOOKUP(E6,PCCM!$F$31:$H$43,2,0)</f>
        <v>Gi¸p</v>
      </c>
      <c r="G6" s="13" t="s">
        <v>40</v>
      </c>
      <c r="H6" s="13" t="str">
        <f>VLOOKUP(G6,PCCM!$L$31:$N$43,2,0)</f>
        <v>B V©n</v>
      </c>
      <c r="I6" s="13"/>
      <c r="J6" s="13"/>
      <c r="K6" s="13"/>
      <c r="L6" s="13"/>
      <c r="M6" s="252"/>
      <c r="N6" s="252"/>
      <c r="O6" s="13" t="s">
        <v>42</v>
      </c>
      <c r="P6" s="13" t="str">
        <f>VLOOKUP(O6,PCCM!$B$45:$C$57,2,0)</f>
        <v>Quang</v>
      </c>
      <c r="Q6" s="13" t="s">
        <v>10</v>
      </c>
      <c r="R6" s="13" t="str">
        <f>VLOOKUP(Q6,PCCM!$L$45:$M$57,2,0)</f>
        <v>ThiÖn</v>
      </c>
      <c r="S6" s="13" t="s">
        <v>45</v>
      </c>
      <c r="T6" s="13" t="str">
        <f>VLOOKUP(S6,PCCM!$F$45:$G$57,2,0)</f>
        <v>Quyªn</v>
      </c>
      <c r="U6" s="6"/>
      <c r="V6" s="6"/>
    </row>
    <row r="7" spans="1:22" ht="15.75" customHeight="1">
      <c r="A7" s="66" t="s">
        <v>29</v>
      </c>
      <c r="B7" s="6">
        <v>2</v>
      </c>
      <c r="C7" s="13" t="s">
        <v>42</v>
      </c>
      <c r="D7" s="13" t="str">
        <f>VLOOKUP(C7,PCCM!$B$31:$C$43,2,0)</f>
        <v>Phóc</v>
      </c>
      <c r="E7" s="13" t="s">
        <v>40</v>
      </c>
      <c r="F7" s="13" t="str">
        <f>VLOOKUP(E7,PCCM!$F$31:$H$43,2,0)</f>
        <v>Giang</v>
      </c>
      <c r="G7" s="13" t="s">
        <v>43</v>
      </c>
      <c r="H7" s="13" t="str">
        <f>VLOOKUP(G7,PCCM!$L$31:$N$43,2,0)</f>
        <v>ThuÊn</v>
      </c>
      <c r="I7" s="13"/>
      <c r="J7" s="13"/>
      <c r="K7" s="13"/>
      <c r="L7" s="13"/>
      <c r="M7" s="13"/>
      <c r="N7" s="13"/>
      <c r="O7" s="13" t="s">
        <v>45</v>
      </c>
      <c r="P7" s="13" t="str">
        <f>VLOOKUP(O7,PCCM!$B$45:$C$57,2,0)</f>
        <v>Quyªn</v>
      </c>
      <c r="Q7" s="13" t="s">
        <v>42</v>
      </c>
      <c r="R7" s="13" t="str">
        <f>VLOOKUP(Q7,PCCM!$L$45:$M$57,2,0)</f>
        <v>ThµnhL </v>
      </c>
      <c r="S7" s="13" t="s">
        <v>11</v>
      </c>
      <c r="T7" s="13" t="str">
        <f>VLOOKUP(S7,PCCM!$F$45:$G$57,2,0)</f>
        <v>Gi¸p</v>
      </c>
      <c r="U7" s="6"/>
      <c r="V7" s="6"/>
    </row>
    <row r="8" spans="1:22" ht="15.75" customHeight="1">
      <c r="A8" s="66" t="s">
        <v>33</v>
      </c>
      <c r="B8" s="6">
        <v>3</v>
      </c>
      <c r="C8" s="13" t="s">
        <v>42</v>
      </c>
      <c r="D8" s="13" t="str">
        <f>VLOOKUP(C8,PCCM!$B$31:$C$43,2,0)</f>
        <v>Phóc</v>
      </c>
      <c r="E8" s="13" t="s">
        <v>43</v>
      </c>
      <c r="F8" s="13" t="str">
        <f>VLOOKUP(E8,PCCM!$F$31:$H$43,2,0)</f>
        <v>ThuÊn</v>
      </c>
      <c r="G8" s="13" t="s">
        <v>11</v>
      </c>
      <c r="H8" s="13" t="str">
        <f>VLOOKUP(G8,PCCM!$L$31:$N$43,2,0)</f>
        <v>Gi¸p</v>
      </c>
      <c r="I8" s="13"/>
      <c r="J8" s="13"/>
      <c r="K8" s="13"/>
      <c r="L8" s="13"/>
      <c r="M8" s="13"/>
      <c r="N8" s="13"/>
      <c r="O8" s="13" t="s">
        <v>45</v>
      </c>
      <c r="P8" s="13" t="str">
        <f>VLOOKUP(O8,PCCM!$B$45:$C$57,2,0)</f>
        <v>Quyªn</v>
      </c>
      <c r="Q8" s="13" t="s">
        <v>40</v>
      </c>
      <c r="R8" s="13" t="str">
        <f>VLOOKUP(Q8,PCCM!$L$45:$M$57,2,0)</f>
        <v>B V©n</v>
      </c>
      <c r="S8" s="13" t="s">
        <v>42</v>
      </c>
      <c r="T8" s="13" t="str">
        <f>VLOOKUP(S8,PCCM!$F$45:$G$57,2,0)</f>
        <v>ThµnhL </v>
      </c>
      <c r="U8" s="6"/>
      <c r="V8" s="6"/>
    </row>
    <row r="9" spans="1:22" s="223" customFormat="1" ht="15.75" customHeight="1">
      <c r="A9" s="66"/>
      <c r="B9" s="76">
        <v>4</v>
      </c>
      <c r="C9" s="13" t="s">
        <v>11</v>
      </c>
      <c r="D9" s="13" t="str">
        <f>VLOOKUP(C9,PCCM!$B$31:$C$43,2,0)</f>
        <v>Gi¸p</v>
      </c>
      <c r="E9" s="12" t="s">
        <v>43</v>
      </c>
      <c r="F9" s="13" t="str">
        <f>VLOOKUP(E9,PCCM!$F$31:$H$43,2,0)</f>
        <v>ThuÊn</v>
      </c>
      <c r="G9" s="13" t="s">
        <v>10</v>
      </c>
      <c r="H9" s="13" t="str">
        <f>VLOOKUP(G9,PCCM!$L$31:$N$43,2,0)</f>
        <v>ThiÖn</v>
      </c>
      <c r="I9" s="13"/>
      <c r="J9" s="13"/>
      <c r="K9" s="13"/>
      <c r="L9" s="13"/>
      <c r="M9" s="13"/>
      <c r="N9" s="13"/>
      <c r="O9" s="13" t="s">
        <v>40</v>
      </c>
      <c r="P9" s="13" t="str">
        <f>VLOOKUP(O9,PCCM!$B$45:$C$57,2,0)</f>
        <v>B V©n</v>
      </c>
      <c r="Q9" s="13" t="s">
        <v>77</v>
      </c>
      <c r="R9" s="13" t="str">
        <f>VLOOKUP(Q9,PCCM!$L$45:$M$57,2,0)</f>
        <v>TrÝ</v>
      </c>
      <c r="S9" s="13" t="s">
        <v>40</v>
      </c>
      <c r="T9" s="13" t="str">
        <f>VLOOKUP(S9,PCCM!$F$45:$G$57,2,0)</f>
        <v>NgäcN</v>
      </c>
      <c r="U9" s="14"/>
      <c r="V9" s="14"/>
    </row>
    <row r="10" spans="1:22" ht="15.75" customHeight="1">
      <c r="A10" s="67"/>
      <c r="B10" s="60">
        <v>5</v>
      </c>
      <c r="C10" s="253"/>
      <c r="D10" s="79"/>
      <c r="E10" s="253"/>
      <c r="F10" s="79"/>
      <c r="G10" s="79"/>
      <c r="H10" s="79"/>
      <c r="I10" s="79"/>
      <c r="J10" s="79"/>
      <c r="K10" s="79"/>
      <c r="L10" s="79"/>
      <c r="M10" s="253"/>
      <c r="N10" s="79"/>
      <c r="O10" s="253" t="s">
        <v>77</v>
      </c>
      <c r="P10" s="79" t="str">
        <f>VLOOKUP(O10,PCCM!$B$45:$C$57,2,0)</f>
        <v>TrÝ</v>
      </c>
      <c r="Q10" s="253" t="s">
        <v>45</v>
      </c>
      <c r="R10" s="79" t="str">
        <f>VLOOKUP(Q10,PCCM!$L$45:$M$57,2,0)</f>
        <v>Quyªn</v>
      </c>
      <c r="S10" s="79" t="s">
        <v>40</v>
      </c>
      <c r="T10" s="79" t="str">
        <f>VLOOKUP(S10,PCCM!$F$45:$G$57,2,0)</f>
        <v>NgäcN</v>
      </c>
      <c r="U10" s="60"/>
      <c r="V10" s="60"/>
    </row>
    <row r="11" spans="1:22" ht="15.75" customHeight="1">
      <c r="A11" s="68"/>
      <c r="B11" s="5">
        <v>1</v>
      </c>
      <c r="C11" s="255"/>
      <c r="D11" s="12"/>
      <c r="E11" s="12"/>
      <c r="F11" s="12"/>
      <c r="G11" s="12"/>
      <c r="H11" s="12"/>
      <c r="I11" s="12" t="s">
        <v>11</v>
      </c>
      <c r="J11" s="12" t="str">
        <f>VLOOKUP(I11,PCCM!$R$31:$T$43,2,0)</f>
        <v>Gi¸p</v>
      </c>
      <c r="K11" s="12" t="s">
        <v>43</v>
      </c>
      <c r="L11" s="12" t="str">
        <f>VLOOKUP(K11,PCCM!$AB$31:$AC$43,2,0)</f>
        <v>HuyÒn</v>
      </c>
      <c r="M11" s="12" t="s">
        <v>42</v>
      </c>
      <c r="N11" s="12" t="str">
        <f>VLOOKUP(M11,PCCM!$AE$31:$AF$43,2,0)</f>
        <v>Phóc</v>
      </c>
      <c r="O11" s="255" t="s">
        <v>39</v>
      </c>
      <c r="P11" s="12" t="str">
        <f>VLOOKUP(O11,PCCM!$B$45:$C$57,2,0)</f>
        <v>H¹nhT</v>
      </c>
      <c r="Q11" s="255" t="s">
        <v>39</v>
      </c>
      <c r="R11" s="12" t="str">
        <f>VLOOKUP(Q11,PCCM!$L$45:$M$57,2,0)</f>
        <v>Hîp</v>
      </c>
      <c r="S11" s="255" t="s">
        <v>43</v>
      </c>
      <c r="T11" s="12" t="str">
        <f>VLOOKUP(S11,PCCM!$F$45:$G$57,2,0)</f>
        <v>ThanhB</v>
      </c>
      <c r="U11" s="6"/>
      <c r="V11" s="6"/>
    </row>
    <row r="12" spans="1:22" ht="15.75" customHeight="1">
      <c r="A12" s="66" t="s">
        <v>29</v>
      </c>
      <c r="B12" s="6">
        <v>2</v>
      </c>
      <c r="C12" s="13"/>
      <c r="D12" s="13"/>
      <c r="E12" s="13"/>
      <c r="F12" s="13"/>
      <c r="G12" s="13"/>
      <c r="H12" s="13"/>
      <c r="I12" s="13" t="s">
        <v>39</v>
      </c>
      <c r="J12" s="13" t="str">
        <f>VLOOKUP(I12,PCCM!$R$31:$T$43,2,0)</f>
        <v>Kú</v>
      </c>
      <c r="K12" s="13" t="s">
        <v>43</v>
      </c>
      <c r="L12" s="13" t="str">
        <f>VLOOKUP(K12,PCCM!$AB$31:$AC$43,2,0)</f>
        <v>HuyÒn</v>
      </c>
      <c r="M12" s="13" t="s">
        <v>42</v>
      </c>
      <c r="N12" s="13" t="str">
        <f>VLOOKUP(M12,PCCM!$AE$31:$AF$43,2,0)</f>
        <v>Phóc</v>
      </c>
      <c r="O12" s="13" t="s">
        <v>39</v>
      </c>
      <c r="P12" s="13" t="str">
        <f>VLOOKUP(O12,PCCM!$B$45:$C$57,2,0)</f>
        <v>H¹nhT</v>
      </c>
      <c r="Q12" s="13" t="s">
        <v>39</v>
      </c>
      <c r="R12" s="13" t="str">
        <f>VLOOKUP(Q12,PCCM!$L$45:$M$57,2,0)</f>
        <v>Hîp</v>
      </c>
      <c r="S12" s="13" t="s">
        <v>43</v>
      </c>
      <c r="T12" s="13" t="str">
        <f>VLOOKUP(S12,PCCM!$F$45:$G$57,2,0)</f>
        <v>ThanhB</v>
      </c>
      <c r="U12" s="6"/>
      <c r="V12" s="6"/>
    </row>
    <row r="13" spans="1:22" ht="15.75" customHeight="1">
      <c r="A13" s="66" t="s">
        <v>34</v>
      </c>
      <c r="B13" s="6">
        <v>3</v>
      </c>
      <c r="C13" s="13"/>
      <c r="D13" s="13"/>
      <c r="E13" s="13"/>
      <c r="F13" s="13"/>
      <c r="G13" s="13"/>
      <c r="H13" s="13"/>
      <c r="I13" s="13" t="s">
        <v>43</v>
      </c>
      <c r="J13" s="13" t="str">
        <f>VLOOKUP(I13,PCCM!$R$31:$T$43,2,0)</f>
        <v>HuyÒn</v>
      </c>
      <c r="K13" s="13" t="s">
        <v>39</v>
      </c>
      <c r="L13" s="13" t="str">
        <f>VLOOKUP(K13,PCCM!$AB$31:$AC$43,2,0)</f>
        <v>Kú</v>
      </c>
      <c r="M13" s="13" t="s">
        <v>11</v>
      </c>
      <c r="N13" s="13" t="str">
        <f>VLOOKUP(M13,PCCM!$AE$31:$AF$43,2,0)</f>
        <v>Gi¸p</v>
      </c>
      <c r="O13" s="13" t="s">
        <v>42</v>
      </c>
      <c r="P13" s="13" t="str">
        <f>VLOOKUP(O13,PCCM!$B$45:$C$57,2,0)</f>
        <v>Quang</v>
      </c>
      <c r="Q13" s="13" t="s">
        <v>43</v>
      </c>
      <c r="R13" s="13" t="str">
        <f>VLOOKUP(Q13,PCCM!$L$45:$M$57,2,0)</f>
        <v>ThanhB</v>
      </c>
      <c r="S13" s="13" t="s">
        <v>39</v>
      </c>
      <c r="T13" s="13" t="str">
        <f>VLOOKUP(S13,PCCM!$F$45:$G$57,2,0)</f>
        <v>H¹nhT</v>
      </c>
      <c r="U13" s="6"/>
      <c r="V13" s="6"/>
    </row>
    <row r="14" spans="1:22" ht="15.75" customHeight="1">
      <c r="A14" s="66"/>
      <c r="B14" s="6">
        <v>4</v>
      </c>
      <c r="C14" s="13"/>
      <c r="D14" s="13"/>
      <c r="E14" s="13"/>
      <c r="F14" s="13"/>
      <c r="G14" s="13"/>
      <c r="H14" s="13"/>
      <c r="I14" s="13" t="s">
        <v>43</v>
      </c>
      <c r="J14" s="13" t="str">
        <f>VLOOKUP(I14,PCCM!$R$31:$T$43,2,0)</f>
        <v>HuyÒn</v>
      </c>
      <c r="K14" s="13" t="s">
        <v>11</v>
      </c>
      <c r="L14" s="13" t="str">
        <f>VLOOKUP(K14,PCCM!$AB$31:$AC$43,2,0)</f>
        <v>Gi¸p</v>
      </c>
      <c r="M14" s="13" t="s">
        <v>39</v>
      </c>
      <c r="N14" s="13" t="str">
        <f>VLOOKUP(M14,PCCM!$AE$31:$AF$43,2,0)</f>
        <v>Tr©m</v>
      </c>
      <c r="O14" s="13" t="s">
        <v>42</v>
      </c>
      <c r="P14" s="13" t="str">
        <f>VLOOKUP(O14,PCCM!$B$45:$C$57,2,0)</f>
        <v>Quang</v>
      </c>
      <c r="Q14" s="13" t="s">
        <v>43</v>
      </c>
      <c r="R14" s="13" t="str">
        <f>VLOOKUP(Q14,PCCM!$L$45:$M$57,2,0)</f>
        <v>ThanhB</v>
      </c>
      <c r="S14" s="13" t="s">
        <v>39</v>
      </c>
      <c r="T14" s="13" t="str">
        <f>VLOOKUP(S14,PCCM!$F$45:$G$57,2,0)</f>
        <v>H¹nhT</v>
      </c>
      <c r="U14" s="6"/>
      <c r="V14" s="6"/>
    </row>
    <row r="15" spans="1:22" ht="15.75" customHeight="1">
      <c r="A15" s="67"/>
      <c r="B15" s="7">
        <v>5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186"/>
      <c r="V15" s="185"/>
    </row>
    <row r="16" spans="1:25" ht="15.75" customHeight="1">
      <c r="A16" s="66"/>
      <c r="B16" s="5">
        <v>1</v>
      </c>
      <c r="C16" s="255" t="s">
        <v>77</v>
      </c>
      <c r="D16" s="12" t="str">
        <f>VLOOKUP(C16,PCCM!$B$31:$C$43,2,0)</f>
        <v>TrÝ</v>
      </c>
      <c r="E16" s="12" t="s">
        <v>40</v>
      </c>
      <c r="F16" s="12" t="str">
        <f>VLOOKUP(E16,PCCM!$F$31:$H$43,2,0)</f>
        <v>Giang</v>
      </c>
      <c r="G16" s="13" t="s">
        <v>39</v>
      </c>
      <c r="H16" s="12" t="str">
        <f>VLOOKUP(G16,PCCM!$L$31:$N$43,2,0)</f>
        <v>H¹nhT</v>
      </c>
      <c r="I16" s="252"/>
      <c r="J16" s="12"/>
      <c r="K16" s="12"/>
      <c r="L16" s="12"/>
      <c r="M16" s="12"/>
      <c r="N16" s="12"/>
      <c r="O16" s="255" t="s">
        <v>11</v>
      </c>
      <c r="P16" s="12" t="str">
        <f>VLOOKUP(O16,PCCM!$B$45:$C$57,2,0)</f>
        <v>Gi¸p</v>
      </c>
      <c r="Q16" s="255" t="s">
        <v>42</v>
      </c>
      <c r="R16" s="12" t="str">
        <f>VLOOKUP(Q16,PCCM!$L$45:$M$57,2,0)</f>
        <v>ThµnhL </v>
      </c>
      <c r="S16" s="255" t="s">
        <v>10</v>
      </c>
      <c r="T16" s="12" t="str">
        <f>VLOOKUP(S16,PCCM!$F$45:$G$57,2,0)</f>
        <v>ThiÖn</v>
      </c>
      <c r="U16" s="6"/>
      <c r="V16" s="6"/>
      <c r="X16" s="6" t="s">
        <v>40</v>
      </c>
      <c r="Y16" s="6" t="s">
        <v>81</v>
      </c>
    </row>
    <row r="17" spans="1:25" ht="15.75" customHeight="1">
      <c r="A17" s="66" t="s">
        <v>29</v>
      </c>
      <c r="B17" s="6">
        <v>2</v>
      </c>
      <c r="C17" s="13" t="s">
        <v>46</v>
      </c>
      <c r="D17" s="13" t="str">
        <f>VLOOKUP(C17,PCCM!$B$31:$C$43,2,0)</f>
        <v>MinhS</v>
      </c>
      <c r="E17" s="13" t="s">
        <v>10</v>
      </c>
      <c r="F17" s="13" t="str">
        <f>VLOOKUP(E17,PCCM!$F$31:$H$43,2,0)</f>
        <v>ThiÖn</v>
      </c>
      <c r="G17" s="13" t="s">
        <v>77</v>
      </c>
      <c r="H17" s="13" t="str">
        <f>VLOOKUP(G17,PCCM!$L$31:$N$43,2,0)</f>
        <v>TrÝ</v>
      </c>
      <c r="I17" s="13"/>
      <c r="J17" s="13"/>
      <c r="K17" s="13"/>
      <c r="L17" s="13"/>
      <c r="M17" s="13"/>
      <c r="N17" s="13"/>
      <c r="O17" s="13" t="s">
        <v>11</v>
      </c>
      <c r="P17" s="13" t="str">
        <f>VLOOKUP(O17,PCCM!$B$45:$C$57,2,0)</f>
        <v>Gi¸p</v>
      </c>
      <c r="Q17" s="13" t="s">
        <v>42</v>
      </c>
      <c r="R17" s="13" t="str">
        <f>VLOOKUP(Q17,PCCM!$L$45:$M$57,2,0)</f>
        <v>ThµnhL </v>
      </c>
      <c r="S17" s="13" t="s">
        <v>40</v>
      </c>
      <c r="T17" s="13" t="str">
        <f>VLOOKUP(S17,PCCM!$F$45:$G$57,2,0)</f>
        <v>NgäcN</v>
      </c>
      <c r="U17" s="6"/>
      <c r="V17" s="6"/>
      <c r="X17" s="6" t="s">
        <v>83</v>
      </c>
      <c r="Y17" s="6" t="s">
        <v>79</v>
      </c>
    </row>
    <row r="18" spans="1:25" ht="15.75" customHeight="1">
      <c r="A18" s="66" t="s">
        <v>35</v>
      </c>
      <c r="B18" s="6">
        <v>3</v>
      </c>
      <c r="C18" s="13" t="s">
        <v>39</v>
      </c>
      <c r="D18" s="13" t="str">
        <f>VLOOKUP(C18,PCCM!$B$31:$C$43,2,0)</f>
        <v>H¹nhT</v>
      </c>
      <c r="E18" s="13" t="s">
        <v>77</v>
      </c>
      <c r="F18" s="13" t="str">
        <f>VLOOKUP(E18,PCCM!$F$31:$H$43,2,0)</f>
        <v>TrÝ</v>
      </c>
      <c r="G18" s="13" t="s">
        <v>59</v>
      </c>
      <c r="H18" s="13" t="str">
        <f>VLOOKUP(G18,PCCM!$L$31:$N$43,2,0)</f>
        <v>¸nh</v>
      </c>
      <c r="I18" s="13"/>
      <c r="J18" s="13"/>
      <c r="K18" s="13"/>
      <c r="L18" s="13"/>
      <c r="M18" s="13"/>
      <c r="N18" s="13"/>
      <c r="O18" s="256" t="s">
        <v>43</v>
      </c>
      <c r="P18" s="13" t="str">
        <f>VLOOKUP(O18,PCCM!$B$45:$C$57,2,0)</f>
        <v>ThuÊn</v>
      </c>
      <c r="Q18" s="13" t="s">
        <v>46</v>
      </c>
      <c r="R18" s="13" t="str">
        <f>VLOOKUP(Q18,PCCM!$L$45:$M$57,2,0)</f>
        <v>MinhS</v>
      </c>
      <c r="S18" s="13" t="s">
        <v>42</v>
      </c>
      <c r="T18" s="13" t="str">
        <f>VLOOKUP(S18,PCCM!$F$45:$G$57,2,0)</f>
        <v>ThµnhL </v>
      </c>
      <c r="U18" s="6"/>
      <c r="V18" s="6"/>
      <c r="X18" s="6" t="s">
        <v>40</v>
      </c>
      <c r="Y18" s="6" t="s">
        <v>82</v>
      </c>
    </row>
    <row r="19" spans="1:25" ht="15.75" customHeight="1">
      <c r="A19" s="66"/>
      <c r="B19" s="6">
        <v>4</v>
      </c>
      <c r="C19" s="13" t="s">
        <v>39</v>
      </c>
      <c r="D19" s="13" t="str">
        <f>VLOOKUP(C19,PCCM!$B$31:$C$43,2,0)</f>
        <v>H¹nhT</v>
      </c>
      <c r="E19" s="13" t="s">
        <v>46</v>
      </c>
      <c r="F19" s="13" t="str">
        <f>VLOOKUP(E19,PCCM!$F$31:$H$43,2,0)</f>
        <v>MinhS</v>
      </c>
      <c r="G19" s="13" t="s">
        <v>40</v>
      </c>
      <c r="H19" s="13" t="str">
        <f>VLOOKUP(G19,PCCM!$L$31:$N$43,2,0)</f>
        <v>B V©n</v>
      </c>
      <c r="I19" s="13"/>
      <c r="J19" s="13"/>
      <c r="K19" s="13"/>
      <c r="L19" s="13"/>
      <c r="M19" s="13"/>
      <c r="N19" s="13"/>
      <c r="O19" s="13" t="s">
        <v>43</v>
      </c>
      <c r="P19" s="13" t="str">
        <f>VLOOKUP(O19,PCCM!$B$45:$C$57,2,0)</f>
        <v>ThuÊn</v>
      </c>
      <c r="Q19" s="13" t="s">
        <v>11</v>
      </c>
      <c r="R19" s="13" t="str">
        <f>VLOOKUP(Q19,PCCM!$L$45:$M$57,2,0)</f>
        <v>Gi¸p</v>
      </c>
      <c r="S19" s="13" t="s">
        <v>42</v>
      </c>
      <c r="T19" s="13" t="str">
        <f>VLOOKUP(S19,PCCM!$F$45:$G$57,2,0)</f>
        <v>ThµnhL </v>
      </c>
      <c r="U19" s="6"/>
      <c r="V19" s="6"/>
      <c r="X19" s="6"/>
      <c r="Y19" s="6" t="s">
        <v>79</v>
      </c>
    </row>
    <row r="20" spans="1:22" ht="15.75" customHeight="1">
      <c r="A20" s="67"/>
      <c r="B20" s="7">
        <v>5</v>
      </c>
      <c r="C20" s="253"/>
      <c r="D20" s="79"/>
      <c r="E20" s="253"/>
      <c r="F20" s="79"/>
      <c r="G20" s="253"/>
      <c r="H20" s="79"/>
      <c r="I20" s="253"/>
      <c r="J20" s="79"/>
      <c r="K20" s="253"/>
      <c r="L20" s="79"/>
      <c r="M20" s="253"/>
      <c r="N20" s="79"/>
      <c r="O20" s="253" t="s">
        <v>46</v>
      </c>
      <c r="P20" s="79" t="str">
        <f>VLOOKUP(O20,PCCM!$B$45:$C$57,2,0)</f>
        <v>MinhS</v>
      </c>
      <c r="Q20" s="253" t="s">
        <v>11</v>
      </c>
      <c r="R20" s="79" t="str">
        <f>VLOOKUP(Q20,PCCM!$L$45:$M$57,2,0)</f>
        <v>Gi¸p</v>
      </c>
      <c r="S20" s="79" t="s">
        <v>77</v>
      </c>
      <c r="T20" s="79" t="str">
        <f>VLOOKUP(S20,PCCM!$F$45:$G$57,2,0)</f>
        <v>TrÝ</v>
      </c>
      <c r="U20" s="186"/>
      <c r="V20" s="7"/>
    </row>
    <row r="21" spans="1:22" ht="15.75" customHeight="1">
      <c r="A21" s="68"/>
      <c r="B21" s="5">
        <v>1</v>
      </c>
      <c r="C21" s="255"/>
      <c r="D21" s="12"/>
      <c r="E21" s="12"/>
      <c r="F21" s="12"/>
      <c r="G21" s="12"/>
      <c r="H21" s="12"/>
      <c r="I21" s="252" t="s">
        <v>43</v>
      </c>
      <c r="J21" s="12" t="str">
        <f>VLOOKUP(I21,PCCM!$R$31:$T$43,2,0)</f>
        <v>HuyÒn</v>
      </c>
      <c r="K21" s="12" t="s">
        <v>40</v>
      </c>
      <c r="L21" s="12" t="str">
        <f>VLOOKUP(K21,PCCM!$AB$31:$AC$43,2,0)</f>
        <v>NgäcN</v>
      </c>
      <c r="M21" s="12" t="s">
        <v>77</v>
      </c>
      <c r="N21" s="12" t="str">
        <f>VLOOKUP(M21,PCCM!$AE$31:$AF$43,2,0)</f>
        <v>TrÝ</v>
      </c>
      <c r="O21" s="255" t="s">
        <v>41</v>
      </c>
      <c r="P21" s="12" t="str">
        <f>VLOOKUP(O21,PCCM!$B$45:$C$57,2,0)</f>
        <v>Thanh§</v>
      </c>
      <c r="Q21" s="255" t="s">
        <v>43</v>
      </c>
      <c r="R21" s="12" t="str">
        <f>VLOOKUP(Q21,PCCM!$L$45:$M$57,2,0)</f>
        <v>ThanhB</v>
      </c>
      <c r="S21" s="255" t="s">
        <v>39</v>
      </c>
      <c r="T21" s="12" t="str">
        <f>VLOOKUP(S21,PCCM!$F$45:$G$57,2,0)</f>
        <v>H¹nhT</v>
      </c>
      <c r="U21" s="6"/>
      <c r="V21" s="6"/>
    </row>
    <row r="22" spans="1:22" ht="15.75" customHeight="1">
      <c r="A22" s="66" t="s">
        <v>29</v>
      </c>
      <c r="B22" s="6">
        <v>2</v>
      </c>
      <c r="C22" s="13"/>
      <c r="D22" s="13"/>
      <c r="E22" s="13"/>
      <c r="F22" s="13"/>
      <c r="G22" s="13"/>
      <c r="H22" s="13"/>
      <c r="I22" s="13" t="s">
        <v>77</v>
      </c>
      <c r="J22" s="13" t="str">
        <f>VLOOKUP(I22,PCCM!$R$31:$T$43,2,0)</f>
        <v>TrÝ</v>
      </c>
      <c r="K22" s="13" t="s">
        <v>45</v>
      </c>
      <c r="L22" s="13" t="str">
        <f>VLOOKUP(K22,PCCM!$AB$31:$AC$43,2,0)</f>
        <v>H­¬ngH</v>
      </c>
      <c r="M22" s="13" t="s">
        <v>41</v>
      </c>
      <c r="N22" s="13" t="str">
        <f>VLOOKUP(M22,PCCM!$AE$31:$AF$43,2,0)</f>
        <v>Thanh§</v>
      </c>
      <c r="O22" s="13" t="s">
        <v>43</v>
      </c>
      <c r="P22" s="13" t="str">
        <f>VLOOKUP(O22,PCCM!$B$45:$C$57,2,0)</f>
        <v>ThuÊn</v>
      </c>
      <c r="Q22" s="13" t="s">
        <v>43</v>
      </c>
      <c r="R22" s="13" t="str">
        <f>VLOOKUP(Q22,PCCM!$L$45:$M$57,2,0)</f>
        <v>ThanhB</v>
      </c>
      <c r="S22" s="13" t="s">
        <v>39</v>
      </c>
      <c r="T22" s="13" t="str">
        <f>VLOOKUP(S22,PCCM!$F$45:$G$57,2,0)</f>
        <v>H¹nhT</v>
      </c>
      <c r="U22" s="6"/>
      <c r="V22" s="200"/>
    </row>
    <row r="23" spans="1:22" ht="15.75" customHeight="1">
      <c r="A23" s="66" t="s">
        <v>36</v>
      </c>
      <c r="B23" s="6">
        <v>3</v>
      </c>
      <c r="C23" s="13"/>
      <c r="D23" s="13"/>
      <c r="E23" s="13"/>
      <c r="F23" s="13"/>
      <c r="G23" s="13"/>
      <c r="H23" s="13"/>
      <c r="I23" s="13" t="s">
        <v>40</v>
      </c>
      <c r="J23" s="13" t="str">
        <f>VLOOKUP(I23,PCCM!$R$31:$T$43,2,0)</f>
        <v>Giang</v>
      </c>
      <c r="K23" s="13" t="s">
        <v>43</v>
      </c>
      <c r="L23" s="13" t="str">
        <f>VLOOKUP(K23,PCCM!$AB$31:$AC$43,2,0)</f>
        <v>HuyÒn</v>
      </c>
      <c r="M23" s="13" t="s">
        <v>40</v>
      </c>
      <c r="N23" s="13" t="str">
        <f>VLOOKUP(M23,PCCM!$AE$31:$AF$43,2,0)</f>
        <v>NgäcN</v>
      </c>
      <c r="O23" s="13" t="s">
        <v>39</v>
      </c>
      <c r="P23" s="13" t="str">
        <f>VLOOKUP(O23,PCCM!$B$45:$C$57,2,0)</f>
        <v>H¹nhT</v>
      </c>
      <c r="Q23" s="13" t="s">
        <v>41</v>
      </c>
      <c r="R23" s="13" t="str">
        <f>VLOOKUP(Q23,PCCM!$L$45:$M$57,2,0)</f>
        <v>Thanh§</v>
      </c>
      <c r="S23" s="13" t="s">
        <v>43</v>
      </c>
      <c r="T23" s="13" t="str">
        <f>VLOOKUP(S23,PCCM!$F$45:$G$57,2,0)</f>
        <v>ThanhB</v>
      </c>
      <c r="U23" s="6"/>
      <c r="V23" s="6"/>
    </row>
    <row r="24" spans="1:22" ht="15.75" customHeight="1">
      <c r="A24" s="66"/>
      <c r="B24" s="6">
        <v>4</v>
      </c>
      <c r="C24" s="13"/>
      <c r="D24" s="13"/>
      <c r="E24" s="13"/>
      <c r="F24" s="13"/>
      <c r="G24" s="13"/>
      <c r="H24" s="13"/>
      <c r="I24" s="13" t="s">
        <v>40</v>
      </c>
      <c r="J24" s="13" t="str">
        <f>VLOOKUP(I24,PCCM!$R$31:$T$43,2,0)</f>
        <v>Giang</v>
      </c>
      <c r="K24" s="13" t="s">
        <v>77</v>
      </c>
      <c r="L24" s="13" t="str">
        <f>VLOOKUP(K24,PCCM!$AB$31:$AC$43,2,0)</f>
        <v>TrÝ</v>
      </c>
      <c r="M24" s="13" t="s">
        <v>40</v>
      </c>
      <c r="N24" s="13" t="str">
        <f>VLOOKUP(M24,PCCM!$AE$31:$AF$43,2,0)</f>
        <v>NgäcN</v>
      </c>
      <c r="O24" s="256" t="s">
        <v>39</v>
      </c>
      <c r="P24" s="13" t="str">
        <f>VLOOKUP(O24,PCCM!$B$45:$C$57,2,0)</f>
        <v>H¹nhT</v>
      </c>
      <c r="Q24" s="13" t="s">
        <v>41</v>
      </c>
      <c r="R24" s="13" t="str">
        <f>VLOOKUP(Q24,PCCM!$L$45:$M$57,2,0)</f>
        <v>Thanh§</v>
      </c>
      <c r="S24" s="13" t="s">
        <v>43</v>
      </c>
      <c r="T24" s="13" t="str">
        <f>VLOOKUP(S24,PCCM!$F$45:$G$57,2,0)</f>
        <v>ThanhB</v>
      </c>
      <c r="U24" s="6"/>
      <c r="V24" s="6"/>
    </row>
    <row r="25" spans="1:22" ht="15.75" customHeight="1">
      <c r="A25" s="67"/>
      <c r="B25" s="7">
        <v>5</v>
      </c>
      <c r="C25" s="79"/>
      <c r="D25" s="79"/>
      <c r="E25" s="79"/>
      <c r="F25" s="79"/>
      <c r="G25" s="79"/>
      <c r="H25" s="79"/>
      <c r="I25" s="13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"/>
      <c r="V25" s="7"/>
    </row>
    <row r="26" spans="1:22" ht="15.75" customHeight="1">
      <c r="A26" s="68"/>
      <c r="B26" s="5">
        <v>1</v>
      </c>
      <c r="C26" s="255" t="s">
        <v>39</v>
      </c>
      <c r="D26" s="12" t="str">
        <f>VLOOKUP(C26,PCCM!$B$31:$C$43,2,0)</f>
        <v>H¹nhT</v>
      </c>
      <c r="E26" s="12" t="s">
        <v>42</v>
      </c>
      <c r="F26" s="12" t="str">
        <f>VLOOKUP(E26,PCCM!$F$31:$H$43,2,0)</f>
        <v>S¬n</v>
      </c>
      <c r="G26" s="12" t="s">
        <v>41</v>
      </c>
      <c r="H26" s="12" t="str">
        <f>VLOOKUP(G26,PCCM!$L$31:$N$43,2,0)</f>
        <v>Thanh§</v>
      </c>
      <c r="I26" s="252"/>
      <c r="J26" s="12"/>
      <c r="K26" s="12"/>
      <c r="L26" s="12"/>
      <c r="M26" s="12"/>
      <c r="N26" s="12"/>
      <c r="O26" s="255" t="s">
        <v>57</v>
      </c>
      <c r="P26" s="12" t="str">
        <f>VLOOKUP(O26,PCCM!$B$45:$C$57,2,0)</f>
        <v>Lam</v>
      </c>
      <c r="Q26" s="255" t="s">
        <v>57</v>
      </c>
      <c r="R26" s="12" t="str">
        <f>VLOOKUP(Q26,PCCM!$L$45:$M$57,2,0)</f>
        <v>H­¬ngSV</v>
      </c>
      <c r="S26" s="255" t="s">
        <v>46</v>
      </c>
      <c r="T26" s="12" t="str">
        <f>VLOOKUP(S26,PCCM!$F$45:$G$57,2,0)</f>
        <v>MinhS</v>
      </c>
      <c r="U26" s="5"/>
      <c r="V26" s="5"/>
    </row>
    <row r="27" spans="1:22" s="224" customFormat="1" ht="15.75" customHeight="1">
      <c r="A27" s="260" t="s">
        <v>29</v>
      </c>
      <c r="B27" s="261">
        <v>2</v>
      </c>
      <c r="C27" s="262" t="s">
        <v>39</v>
      </c>
      <c r="D27" s="262" t="str">
        <f>VLOOKUP(C27,PCCM!$B$31:$C$43,2,0)</f>
        <v>H¹nhT</v>
      </c>
      <c r="E27" s="262" t="s">
        <v>42</v>
      </c>
      <c r="F27" s="262" t="str">
        <f>VLOOKUP(E27,PCCM!$F$31:$H$43,2,0)</f>
        <v>S¬n</v>
      </c>
      <c r="G27" s="262" t="s">
        <v>42</v>
      </c>
      <c r="H27" s="262" t="str">
        <f>VLOOKUP(G27,PCCM!$L$31:$N$43,2,0)</f>
        <v>Phóc</v>
      </c>
      <c r="I27" s="262"/>
      <c r="J27" s="262"/>
      <c r="K27" s="262"/>
      <c r="L27" s="262"/>
      <c r="M27" s="262"/>
      <c r="N27" s="262"/>
      <c r="O27" s="262" t="s">
        <v>44</v>
      </c>
      <c r="P27" s="262" t="str">
        <f>VLOOKUP(O27,PCCM!$B$45:$C$57,2,0)</f>
        <v>Lam</v>
      </c>
      <c r="Q27" s="262" t="s">
        <v>46</v>
      </c>
      <c r="R27" s="262" t="str">
        <f>VLOOKUP(Q27,PCCM!$L$45:$M$57,2,0)</f>
        <v>MinhS</v>
      </c>
      <c r="S27" s="262" t="s">
        <v>45</v>
      </c>
      <c r="T27" s="262" t="str">
        <f>VLOOKUP(S27,PCCM!$F$45:$G$57,2,0)</f>
        <v>Quyªn</v>
      </c>
      <c r="U27" s="261"/>
      <c r="V27" s="261"/>
    </row>
    <row r="28" spans="1:22" s="224" customFormat="1" ht="15.75" customHeight="1">
      <c r="A28" s="69" t="s">
        <v>37</v>
      </c>
      <c r="B28" s="14">
        <v>3</v>
      </c>
      <c r="C28" s="254" t="s">
        <v>43</v>
      </c>
      <c r="D28" s="254" t="str">
        <f>VLOOKUP(C28,PCCM!$B$31:$C$43,2,0)</f>
        <v>ThuÊn</v>
      </c>
      <c r="E28" s="254" t="s">
        <v>39</v>
      </c>
      <c r="F28" s="254" t="str">
        <f>VLOOKUP(E28,PCCM!$F$31:$H$43,2,0)</f>
        <v>H¹nhT</v>
      </c>
      <c r="G28" s="254" t="s">
        <v>42</v>
      </c>
      <c r="H28" s="254" t="str">
        <f>VLOOKUP(G28,PCCM!$L$31:$N$43,2,0)</f>
        <v>Phóc</v>
      </c>
      <c r="I28" s="254"/>
      <c r="J28" s="254"/>
      <c r="K28" s="254"/>
      <c r="L28" s="254"/>
      <c r="M28" s="254"/>
      <c r="N28" s="254"/>
      <c r="O28" s="254" t="s">
        <v>46</v>
      </c>
      <c r="P28" s="254" t="str">
        <f>VLOOKUP(O28,PCCM!$B$45:$C$57,2,0)</f>
        <v>MinhS</v>
      </c>
      <c r="Q28" s="254" t="s">
        <v>45</v>
      </c>
      <c r="R28" s="254" t="str">
        <f>VLOOKUP(Q28,PCCM!$L$45:$M$57,2,0)</f>
        <v>Quyªn</v>
      </c>
      <c r="S28" s="254" t="s">
        <v>44</v>
      </c>
      <c r="T28" s="254" t="str">
        <f>VLOOKUP(S28,PCCM!$F$45:$G$57,2,0)</f>
        <v>H­¬ngSV</v>
      </c>
      <c r="U28" s="14"/>
      <c r="V28" s="14"/>
    </row>
    <row r="29" spans="1:22" s="224" customFormat="1" ht="15.75" customHeight="1">
      <c r="A29" s="69"/>
      <c r="B29" s="14">
        <v>4</v>
      </c>
      <c r="C29" s="254" t="s">
        <v>43</v>
      </c>
      <c r="D29" s="13" t="str">
        <f>VLOOKUP(C29,PCCM!$B$31:$C$43,2,0)</f>
        <v>ThuÊn</v>
      </c>
      <c r="E29" s="13" t="s">
        <v>39</v>
      </c>
      <c r="F29" s="13" t="str">
        <f>VLOOKUP(E29,PCCM!$F$31:$H$43,2,0)</f>
        <v>H¹nhT</v>
      </c>
      <c r="G29" s="13" t="s">
        <v>40</v>
      </c>
      <c r="H29" s="13" t="str">
        <f>VLOOKUP(G29,PCCM!$L$31:$N$43,2,0)</f>
        <v>B V©n</v>
      </c>
      <c r="I29" s="13"/>
      <c r="J29" s="13"/>
      <c r="K29" s="13"/>
      <c r="L29" s="13"/>
      <c r="M29" s="13"/>
      <c r="N29" s="13"/>
      <c r="O29" s="254" t="s">
        <v>41</v>
      </c>
      <c r="P29" s="13" t="str">
        <f>VLOOKUP(O29,PCCM!$B$45:$C$57,2,0)</f>
        <v>Thanh§</v>
      </c>
      <c r="Q29" s="254" t="s">
        <v>44</v>
      </c>
      <c r="R29" s="13" t="str">
        <f>VLOOKUP(Q29,PCCM!$L$45:$M$57,2,0)</f>
        <v>H­¬ngSV</v>
      </c>
      <c r="S29" s="254" t="s">
        <v>46</v>
      </c>
      <c r="T29" s="13" t="str">
        <f>VLOOKUP(S29,PCCM!$F$45:$G$57,2,0)</f>
        <v>MinhS</v>
      </c>
      <c r="U29" s="14"/>
      <c r="V29" s="14"/>
    </row>
    <row r="30" spans="1:22" s="224" customFormat="1" ht="15.75" customHeight="1">
      <c r="A30" s="74"/>
      <c r="B30" s="73">
        <v>5</v>
      </c>
      <c r="C30" s="257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257" t="s">
        <v>10</v>
      </c>
      <c r="P30" s="79" t="str">
        <f>VLOOKUP(O30,PCCM!$B$45:$C$57,2,0)</f>
        <v>ThiÖn</v>
      </c>
      <c r="Q30" s="257" t="s">
        <v>40</v>
      </c>
      <c r="R30" s="79" t="str">
        <f>VLOOKUP(Q30,PCCM!$L$45:$M$57,2,0)</f>
        <v>B V©n</v>
      </c>
      <c r="S30" s="79" t="s">
        <v>57</v>
      </c>
      <c r="T30" s="79" t="str">
        <f>VLOOKUP(S30,PCCM!$F$45:$G$57,2,0)</f>
        <v>H­¬ngSV</v>
      </c>
      <c r="U30" s="186"/>
      <c r="V30" s="185"/>
    </row>
    <row r="31" spans="1:22" ht="15.75" customHeight="1">
      <c r="A31" s="68"/>
      <c r="B31" s="5">
        <v>1</v>
      </c>
      <c r="C31" s="255"/>
      <c r="D31" s="12"/>
      <c r="E31" s="12"/>
      <c r="F31" s="13"/>
      <c r="G31" s="12"/>
      <c r="H31" s="12"/>
      <c r="I31" s="252" t="s">
        <v>45</v>
      </c>
      <c r="J31" s="13" t="str">
        <f>VLOOKUP(I31,PCCM!$R$31:$T$43,2,0)</f>
        <v>H­¬ngH</v>
      </c>
      <c r="K31" s="12" t="s">
        <v>43</v>
      </c>
      <c r="L31" s="13" t="str">
        <f>VLOOKUP(K31,PCCM!$AB$31:$AC$43,2,0)</f>
        <v>HuyÒn</v>
      </c>
      <c r="M31" s="12" t="s">
        <v>10</v>
      </c>
      <c r="N31" s="12" t="str">
        <f>VLOOKUP(M31,PCCM!$AE$31:$AF$43,2,0)</f>
        <v>ThiÖn</v>
      </c>
      <c r="O31" s="255" t="s">
        <v>40</v>
      </c>
      <c r="P31" s="12" t="str">
        <f>VLOOKUP(O31,PCCM!$B$45:$C$57,2,0)</f>
        <v>B V©n</v>
      </c>
      <c r="Q31" s="255" t="s">
        <v>39</v>
      </c>
      <c r="R31" s="13" t="str">
        <f>VLOOKUP(Q31,PCCM!$L$45:$M$57,2,0)</f>
        <v>Hîp</v>
      </c>
      <c r="S31" s="255" t="s">
        <v>11</v>
      </c>
      <c r="T31" s="13" t="str">
        <f>VLOOKUP(S31,PCCM!$F$45:$G$57,2,0)</f>
        <v>Gi¸p</v>
      </c>
      <c r="U31" s="15"/>
      <c r="V31" s="15"/>
    </row>
    <row r="32" spans="1:22" s="224" customFormat="1" ht="15.75" customHeight="1">
      <c r="A32" s="69" t="s">
        <v>29</v>
      </c>
      <c r="B32" s="14">
        <v>2</v>
      </c>
      <c r="C32" s="254"/>
      <c r="D32" s="13"/>
      <c r="E32" s="254"/>
      <c r="F32" s="13"/>
      <c r="G32" s="254"/>
      <c r="H32" s="13"/>
      <c r="I32" s="254" t="s">
        <v>45</v>
      </c>
      <c r="J32" s="13" t="str">
        <f>VLOOKUP(I32,PCCM!$R$31:$T$43,2,0)</f>
        <v>H­¬ngH</v>
      </c>
      <c r="K32" s="254" t="s">
        <v>43</v>
      </c>
      <c r="L32" s="13" t="str">
        <f>VLOOKUP(K32,PCCM!$AB$31:$AC$43,2,0)</f>
        <v>HuyÒn</v>
      </c>
      <c r="M32" s="254" t="s">
        <v>40</v>
      </c>
      <c r="N32" s="13" t="str">
        <f>VLOOKUP(M32,PCCM!$AE$31:$AF$43,2,0)</f>
        <v>NgäcN</v>
      </c>
      <c r="O32" s="254" t="s">
        <v>40</v>
      </c>
      <c r="P32" s="13" t="str">
        <f>VLOOKUP(O32,PCCM!$B$45:$C$57,2,0)</f>
        <v>B V©n</v>
      </c>
      <c r="Q32" s="254" t="s">
        <v>39</v>
      </c>
      <c r="R32" s="13" t="str">
        <f>VLOOKUP(Q32,PCCM!$L$45:$M$57,2,0)</f>
        <v>Hîp</v>
      </c>
      <c r="S32" s="254" t="s">
        <v>41</v>
      </c>
      <c r="T32" s="13" t="str">
        <f>VLOOKUP(S32,PCCM!$F$45:$G$57,2,0)</f>
        <v>Thanh§</v>
      </c>
      <c r="U32" s="6"/>
      <c r="V32" s="200"/>
    </row>
    <row r="33" spans="1:22" ht="15.75" customHeight="1">
      <c r="A33" s="66" t="s">
        <v>38</v>
      </c>
      <c r="B33" s="6">
        <v>3</v>
      </c>
      <c r="C33" s="13"/>
      <c r="D33" s="13"/>
      <c r="E33" s="254"/>
      <c r="F33" s="13"/>
      <c r="G33" s="254"/>
      <c r="H33" s="13"/>
      <c r="I33" s="254" t="s">
        <v>43</v>
      </c>
      <c r="J33" s="13" t="str">
        <f>VLOOKUP(I33,PCCM!$R$31:$T$43,2,0)</f>
        <v>HuyÒn</v>
      </c>
      <c r="K33" s="254" t="s">
        <v>45</v>
      </c>
      <c r="L33" s="13" t="str">
        <f>VLOOKUP(K33,PCCM!$AB$31:$AC$43,2,0)</f>
        <v>H­¬ngH</v>
      </c>
      <c r="M33" s="254" t="s">
        <v>40</v>
      </c>
      <c r="N33" s="13" t="str">
        <f>VLOOKUP(M33,PCCM!$AE$31:$AF$43,2,0)</f>
        <v>NgäcN</v>
      </c>
      <c r="O33" s="13" t="s">
        <v>43</v>
      </c>
      <c r="P33" s="13" t="str">
        <f>VLOOKUP(O33,PCCM!$B$45:$C$57,2,0)</f>
        <v>ThuÊn</v>
      </c>
      <c r="Q33" s="254" t="s">
        <v>40</v>
      </c>
      <c r="R33" s="13" t="str">
        <f>VLOOKUP(Q33,PCCM!$L$45:$M$57,2,0)</f>
        <v>B V©n</v>
      </c>
      <c r="S33" s="254" t="s">
        <v>41</v>
      </c>
      <c r="T33" s="13" t="str">
        <f>VLOOKUP(S33,PCCM!$F$45:$G$57,2,0)</f>
        <v>Thanh§</v>
      </c>
      <c r="U33" s="6"/>
      <c r="V33" s="6"/>
    </row>
    <row r="34" spans="1:22" s="224" customFormat="1" ht="15.75" customHeight="1">
      <c r="A34" s="69"/>
      <c r="B34" s="14">
        <v>4</v>
      </c>
      <c r="C34" s="254"/>
      <c r="D34" s="13"/>
      <c r="E34" s="254"/>
      <c r="F34" s="13"/>
      <c r="G34" s="254"/>
      <c r="H34" s="254"/>
      <c r="I34" s="254" t="s">
        <v>43</v>
      </c>
      <c r="J34" s="13" t="str">
        <f>VLOOKUP(I34,PCCM!$R$31:$T$43,2,0)</f>
        <v>HuyÒn</v>
      </c>
      <c r="K34" s="254" t="s">
        <v>40</v>
      </c>
      <c r="L34" s="13" t="str">
        <f>VLOOKUP(K34,PCCM!$AB$31:$AC$43,2,0)</f>
        <v>NgäcN</v>
      </c>
      <c r="M34" s="254" t="s">
        <v>45</v>
      </c>
      <c r="N34" s="13" t="str">
        <f>VLOOKUP(M34,PCCM!$AE$31:$AF$43,2,0)</f>
        <v>H­¬ngH</v>
      </c>
      <c r="O34" s="254" t="s">
        <v>50</v>
      </c>
      <c r="P34" s="13" t="str">
        <f>O4</f>
        <v>ThuÊn</v>
      </c>
      <c r="Q34" s="254" t="s">
        <v>50</v>
      </c>
      <c r="R34" s="13" t="str">
        <f>Q4</f>
        <v>B V©n</v>
      </c>
      <c r="S34" s="254" t="s">
        <v>50</v>
      </c>
      <c r="T34" s="13" t="str">
        <f>S4</f>
        <v>ThiÖn</v>
      </c>
      <c r="U34" s="6"/>
      <c r="V34" s="6"/>
    </row>
    <row r="35" spans="1:22" ht="15.75" customHeight="1">
      <c r="A35" s="67"/>
      <c r="B35" s="7">
        <v>5</v>
      </c>
      <c r="C35" s="257"/>
      <c r="D35" s="79"/>
      <c r="E35" s="257"/>
      <c r="F35" s="79"/>
      <c r="G35" s="257"/>
      <c r="H35" s="257"/>
      <c r="I35" s="257"/>
      <c r="J35" s="79"/>
      <c r="K35" s="257"/>
      <c r="L35" s="79"/>
      <c r="M35" s="257"/>
      <c r="N35" s="79"/>
      <c r="O35" s="257"/>
      <c r="P35" s="79"/>
      <c r="Q35" s="79"/>
      <c r="R35" s="79"/>
      <c r="S35" s="79"/>
      <c r="T35" s="79"/>
      <c r="U35" s="7"/>
      <c r="V35" s="7"/>
    </row>
    <row r="36" spans="1:22" ht="16.5">
      <c r="A36" s="225"/>
      <c r="E36" s="41" t="s">
        <v>60</v>
      </c>
      <c r="Q36" s="188" t="s">
        <v>69</v>
      </c>
      <c r="R36" s="8"/>
      <c r="T36" s="226"/>
      <c r="U36" s="72"/>
      <c r="V36" s="72"/>
    </row>
    <row r="37" spans="1:22" ht="16.5">
      <c r="A37" s="225"/>
      <c r="E37" s="112" t="s">
        <v>61</v>
      </c>
      <c r="P37" s="40" t="s">
        <v>67</v>
      </c>
      <c r="T37" s="40"/>
      <c r="U37" s="72"/>
      <c r="V37" s="72"/>
    </row>
    <row r="38" ht="16.5">
      <c r="A38" s="225"/>
    </row>
    <row r="39" spans="1:21" ht="16.5">
      <c r="A39" s="198" t="s">
        <v>39</v>
      </c>
      <c r="C39" s="198">
        <f aca="true" t="shared" si="0" ref="C39:C51">COUNTIF(C$6:C$35,$A39)</f>
        <v>4</v>
      </c>
      <c r="E39" s="198">
        <f aca="true" t="shared" si="1" ref="E39:E51">COUNTIF(E$6:E$35,$A39)</f>
        <v>2</v>
      </c>
      <c r="G39" s="198">
        <f aca="true" t="shared" si="2" ref="G39:G51">COUNTIF(G$6:G$35,$A39)</f>
        <v>1</v>
      </c>
      <c r="I39" s="198">
        <f aca="true" t="shared" si="3" ref="I39:I51">COUNTIF(I$6:I$35,$A39)</f>
        <v>1</v>
      </c>
      <c r="K39" s="198">
        <f aca="true" t="shared" si="4" ref="K39:K51">COUNTIF(K$6:K$35,$A39)</f>
        <v>1</v>
      </c>
      <c r="L39" s="227"/>
      <c r="M39" s="198">
        <f aca="true" t="shared" si="5" ref="M39:M51">COUNTIF(M$6:M$35,$A39)</f>
        <v>1</v>
      </c>
      <c r="N39" s="227"/>
      <c r="O39" s="198">
        <f aca="true" t="shared" si="6" ref="O39:O51">COUNTIF(O$6:O$35,$A39)</f>
        <v>4</v>
      </c>
      <c r="P39" s="227"/>
      <c r="Q39" s="198">
        <f aca="true" t="shared" si="7" ref="Q39:Q51">COUNTIF(Q$6:Q$35,$A39)</f>
        <v>4</v>
      </c>
      <c r="R39" s="227"/>
      <c r="S39" s="198">
        <f aca="true" t="shared" si="8" ref="S39:S51">COUNTIF(S$6:S$35,$A39)</f>
        <v>4</v>
      </c>
      <c r="T39" s="227" t="s">
        <v>152</v>
      </c>
      <c r="U39" s="198">
        <v>2</v>
      </c>
    </row>
    <row r="40" spans="1:21" ht="16.5">
      <c r="A40" s="198" t="s">
        <v>42</v>
      </c>
      <c r="C40" s="198">
        <f t="shared" si="0"/>
        <v>2</v>
      </c>
      <c r="E40" s="198">
        <f t="shared" si="1"/>
        <v>2</v>
      </c>
      <c r="G40" s="198">
        <f t="shared" si="2"/>
        <v>2</v>
      </c>
      <c r="I40" s="198">
        <f t="shared" si="3"/>
        <v>0</v>
      </c>
      <c r="K40" s="198">
        <f t="shared" si="4"/>
        <v>0</v>
      </c>
      <c r="L40" s="227"/>
      <c r="M40" s="198">
        <f t="shared" si="5"/>
        <v>2</v>
      </c>
      <c r="N40" s="227"/>
      <c r="O40" s="198">
        <f t="shared" si="6"/>
        <v>3</v>
      </c>
      <c r="P40" s="227"/>
      <c r="Q40" s="198">
        <f t="shared" si="7"/>
        <v>3</v>
      </c>
      <c r="R40" s="227"/>
      <c r="S40" s="198">
        <f t="shared" si="8"/>
        <v>3</v>
      </c>
      <c r="T40" s="227"/>
      <c r="U40" s="198">
        <v>4</v>
      </c>
    </row>
    <row r="41" spans="1:22" ht="16.5">
      <c r="A41" s="198" t="s">
        <v>45</v>
      </c>
      <c r="C41" s="198">
        <f t="shared" si="0"/>
        <v>0</v>
      </c>
      <c r="E41" s="198">
        <f t="shared" si="1"/>
        <v>0</v>
      </c>
      <c r="G41" s="198">
        <f t="shared" si="2"/>
        <v>0</v>
      </c>
      <c r="I41" s="198">
        <f t="shared" si="3"/>
        <v>2</v>
      </c>
      <c r="K41" s="198">
        <f t="shared" si="4"/>
        <v>2</v>
      </c>
      <c r="L41" s="227"/>
      <c r="M41" s="198">
        <f t="shared" si="5"/>
        <v>1</v>
      </c>
      <c r="N41" s="227"/>
      <c r="O41" s="198">
        <f t="shared" si="6"/>
        <v>2</v>
      </c>
      <c r="P41" s="227"/>
      <c r="Q41" s="198">
        <f t="shared" si="7"/>
        <v>2</v>
      </c>
      <c r="R41" s="227"/>
      <c r="S41" s="198">
        <f t="shared" si="8"/>
        <v>2</v>
      </c>
      <c r="T41" s="227"/>
      <c r="U41" s="198">
        <v>6</v>
      </c>
      <c r="V41" s="198" t="s">
        <v>153</v>
      </c>
    </row>
    <row r="42" spans="1:20" ht="16.5">
      <c r="A42" s="198" t="s">
        <v>44</v>
      </c>
      <c r="C42" s="198">
        <f t="shared" si="0"/>
        <v>0</v>
      </c>
      <c r="E42" s="198">
        <f t="shared" si="1"/>
        <v>0</v>
      </c>
      <c r="G42" s="198">
        <f t="shared" si="2"/>
        <v>0</v>
      </c>
      <c r="I42" s="198">
        <f t="shared" si="3"/>
        <v>0</v>
      </c>
      <c r="K42" s="198">
        <f t="shared" si="4"/>
        <v>0</v>
      </c>
      <c r="L42" s="227"/>
      <c r="M42" s="198">
        <f t="shared" si="5"/>
        <v>0</v>
      </c>
      <c r="N42" s="227"/>
      <c r="O42" s="198">
        <f t="shared" si="6"/>
        <v>1</v>
      </c>
      <c r="P42" s="227"/>
      <c r="Q42" s="198">
        <f t="shared" si="7"/>
        <v>1</v>
      </c>
      <c r="R42" s="227"/>
      <c r="S42" s="198">
        <f t="shared" si="8"/>
        <v>1</v>
      </c>
      <c r="T42" s="227"/>
    </row>
    <row r="43" spans="1:20" ht="16.5">
      <c r="A43" s="198" t="s">
        <v>43</v>
      </c>
      <c r="C43" s="198">
        <f t="shared" si="0"/>
        <v>3</v>
      </c>
      <c r="E43" s="198">
        <f t="shared" si="1"/>
        <v>2</v>
      </c>
      <c r="G43" s="198">
        <f t="shared" si="2"/>
        <v>1</v>
      </c>
      <c r="I43" s="198">
        <f t="shared" si="3"/>
        <v>5</v>
      </c>
      <c r="K43" s="198">
        <f t="shared" si="4"/>
        <v>5</v>
      </c>
      <c r="L43" s="227"/>
      <c r="M43" s="198">
        <f t="shared" si="5"/>
        <v>0</v>
      </c>
      <c r="N43" s="227"/>
      <c r="O43" s="198">
        <f t="shared" si="6"/>
        <v>4</v>
      </c>
      <c r="P43" s="227"/>
      <c r="Q43" s="198">
        <f t="shared" si="7"/>
        <v>4</v>
      </c>
      <c r="R43" s="227"/>
      <c r="S43" s="198">
        <f t="shared" si="8"/>
        <v>4</v>
      </c>
      <c r="T43" s="227"/>
    </row>
    <row r="44" spans="1:20" ht="16.5">
      <c r="A44" s="198" t="s">
        <v>46</v>
      </c>
      <c r="C44" s="198">
        <f t="shared" si="0"/>
        <v>1</v>
      </c>
      <c r="E44" s="198">
        <f t="shared" si="1"/>
        <v>1</v>
      </c>
      <c r="G44" s="198">
        <f t="shared" si="2"/>
        <v>0</v>
      </c>
      <c r="I44" s="198">
        <f t="shared" si="3"/>
        <v>0</v>
      </c>
      <c r="K44" s="198">
        <f t="shared" si="4"/>
        <v>0</v>
      </c>
      <c r="L44" s="227"/>
      <c r="M44" s="198">
        <f t="shared" si="5"/>
        <v>0</v>
      </c>
      <c r="N44" s="227"/>
      <c r="O44" s="198">
        <f t="shared" si="6"/>
        <v>2</v>
      </c>
      <c r="P44" s="227"/>
      <c r="Q44" s="198">
        <f t="shared" si="7"/>
        <v>2</v>
      </c>
      <c r="R44" s="227"/>
      <c r="S44" s="198">
        <f t="shared" si="8"/>
        <v>2</v>
      </c>
      <c r="T44" s="227"/>
    </row>
    <row r="45" spans="1:20" ht="16.5">
      <c r="A45" s="198" t="s">
        <v>41</v>
      </c>
      <c r="C45" s="198">
        <f t="shared" si="0"/>
        <v>0</v>
      </c>
      <c r="E45" s="198">
        <f t="shared" si="1"/>
        <v>0</v>
      </c>
      <c r="G45" s="198">
        <f t="shared" si="2"/>
        <v>1</v>
      </c>
      <c r="I45" s="198">
        <f t="shared" si="3"/>
        <v>0</v>
      </c>
      <c r="K45" s="198">
        <f t="shared" si="4"/>
        <v>0</v>
      </c>
      <c r="L45" s="227"/>
      <c r="M45" s="198">
        <f t="shared" si="5"/>
        <v>1</v>
      </c>
      <c r="N45" s="227"/>
      <c r="O45" s="198">
        <f t="shared" si="6"/>
        <v>2</v>
      </c>
      <c r="P45" s="227"/>
      <c r="Q45" s="198">
        <f t="shared" si="7"/>
        <v>2</v>
      </c>
      <c r="R45" s="227"/>
      <c r="S45" s="198">
        <f t="shared" si="8"/>
        <v>2</v>
      </c>
      <c r="T45" s="227"/>
    </row>
    <row r="46" spans="1:20" ht="16.5">
      <c r="A46" s="198" t="s">
        <v>40</v>
      </c>
      <c r="C46" s="198">
        <f t="shared" si="0"/>
        <v>0</v>
      </c>
      <c r="E46" s="198">
        <f t="shared" si="1"/>
        <v>2</v>
      </c>
      <c r="G46" s="198">
        <f t="shared" si="2"/>
        <v>3</v>
      </c>
      <c r="I46" s="198">
        <f t="shared" si="3"/>
        <v>2</v>
      </c>
      <c r="K46" s="198">
        <f t="shared" si="4"/>
        <v>2</v>
      </c>
      <c r="L46" s="227"/>
      <c r="M46" s="198">
        <f t="shared" si="5"/>
        <v>4</v>
      </c>
      <c r="N46" s="227"/>
      <c r="O46" s="198">
        <f t="shared" si="6"/>
        <v>3</v>
      </c>
      <c r="P46" s="227"/>
      <c r="Q46" s="198">
        <f t="shared" si="7"/>
        <v>3</v>
      </c>
      <c r="R46" s="227"/>
      <c r="S46" s="198">
        <f t="shared" si="8"/>
        <v>3</v>
      </c>
      <c r="T46" s="227"/>
    </row>
    <row r="47" spans="1:20" ht="16.5">
      <c r="A47" s="198" t="s">
        <v>10</v>
      </c>
      <c r="C47" s="198">
        <f t="shared" si="0"/>
        <v>0</v>
      </c>
      <c r="E47" s="198">
        <f t="shared" si="1"/>
        <v>1</v>
      </c>
      <c r="G47" s="198">
        <f t="shared" si="2"/>
        <v>1</v>
      </c>
      <c r="I47" s="198">
        <f t="shared" si="3"/>
        <v>0</v>
      </c>
      <c r="K47" s="198">
        <f t="shared" si="4"/>
        <v>0</v>
      </c>
      <c r="L47" s="227"/>
      <c r="M47" s="198">
        <f t="shared" si="5"/>
        <v>1</v>
      </c>
      <c r="N47" s="227"/>
      <c r="O47" s="198">
        <f t="shared" si="6"/>
        <v>1</v>
      </c>
      <c r="P47" s="227"/>
      <c r="Q47" s="198">
        <f t="shared" si="7"/>
        <v>1</v>
      </c>
      <c r="R47" s="227"/>
      <c r="S47" s="198">
        <f t="shared" si="8"/>
        <v>1</v>
      </c>
      <c r="T47" s="227"/>
    </row>
    <row r="48" spans="1:20" ht="16.5">
      <c r="A48" s="198" t="s">
        <v>57</v>
      </c>
      <c r="C48" s="198">
        <f t="shared" si="0"/>
        <v>0</v>
      </c>
      <c r="E48" s="198">
        <f t="shared" si="1"/>
        <v>0</v>
      </c>
      <c r="G48" s="198">
        <f t="shared" si="2"/>
        <v>0</v>
      </c>
      <c r="I48" s="198">
        <f t="shared" si="3"/>
        <v>0</v>
      </c>
      <c r="K48" s="198">
        <f t="shared" si="4"/>
        <v>0</v>
      </c>
      <c r="L48" s="227"/>
      <c r="M48" s="198">
        <f t="shared" si="5"/>
        <v>0</v>
      </c>
      <c r="N48" s="227"/>
      <c r="O48" s="198">
        <f t="shared" si="6"/>
        <v>1</v>
      </c>
      <c r="P48" s="227"/>
      <c r="Q48" s="198">
        <f t="shared" si="7"/>
        <v>1</v>
      </c>
      <c r="R48" s="227"/>
      <c r="S48" s="198">
        <f t="shared" si="8"/>
        <v>1</v>
      </c>
      <c r="T48" s="227">
        <v>1</v>
      </c>
    </row>
    <row r="49" spans="1:20" ht="16.5">
      <c r="A49" s="198" t="s">
        <v>11</v>
      </c>
      <c r="C49" s="198">
        <f t="shared" si="0"/>
        <v>1</v>
      </c>
      <c r="E49" s="198">
        <f t="shared" si="1"/>
        <v>1</v>
      </c>
      <c r="G49" s="198">
        <f t="shared" si="2"/>
        <v>1</v>
      </c>
      <c r="I49" s="198">
        <f t="shared" si="3"/>
        <v>1</v>
      </c>
      <c r="K49" s="198">
        <f t="shared" si="4"/>
        <v>1</v>
      </c>
      <c r="L49" s="227"/>
      <c r="M49" s="198">
        <f t="shared" si="5"/>
        <v>1</v>
      </c>
      <c r="N49" s="227"/>
      <c r="O49" s="198">
        <f t="shared" si="6"/>
        <v>2</v>
      </c>
      <c r="P49" s="227"/>
      <c r="Q49" s="198">
        <f t="shared" si="7"/>
        <v>2</v>
      </c>
      <c r="R49" s="227"/>
      <c r="S49" s="198">
        <f t="shared" si="8"/>
        <v>2</v>
      </c>
      <c r="T49" s="227">
        <v>2</v>
      </c>
    </row>
    <row r="50" spans="1:20" ht="16.5">
      <c r="A50" s="198" t="s">
        <v>77</v>
      </c>
      <c r="C50" s="198">
        <f t="shared" si="0"/>
        <v>1</v>
      </c>
      <c r="E50" s="198">
        <f t="shared" si="1"/>
        <v>1</v>
      </c>
      <c r="G50" s="198">
        <f t="shared" si="2"/>
        <v>1</v>
      </c>
      <c r="I50" s="198">
        <f t="shared" si="3"/>
        <v>1</v>
      </c>
      <c r="K50" s="198">
        <f t="shared" si="4"/>
        <v>1</v>
      </c>
      <c r="L50" s="227"/>
      <c r="M50" s="198">
        <f t="shared" si="5"/>
        <v>1</v>
      </c>
      <c r="N50" s="227"/>
      <c r="O50" s="198">
        <f t="shared" si="6"/>
        <v>1</v>
      </c>
      <c r="P50" s="227"/>
      <c r="Q50" s="198">
        <f t="shared" si="7"/>
        <v>1</v>
      </c>
      <c r="R50" s="227"/>
      <c r="S50" s="198">
        <f t="shared" si="8"/>
        <v>1</v>
      </c>
      <c r="T50" s="227">
        <v>1</v>
      </c>
    </row>
    <row r="51" spans="1:20" ht="16.5">
      <c r="A51" s="198" t="s">
        <v>59</v>
      </c>
      <c r="C51" s="198">
        <f t="shared" si="0"/>
        <v>0</v>
      </c>
      <c r="E51" s="198">
        <f t="shared" si="1"/>
        <v>0</v>
      </c>
      <c r="G51" s="198">
        <f t="shared" si="2"/>
        <v>1</v>
      </c>
      <c r="I51" s="198">
        <f t="shared" si="3"/>
        <v>0</v>
      </c>
      <c r="K51" s="198">
        <f t="shared" si="4"/>
        <v>0</v>
      </c>
      <c r="L51" s="227"/>
      <c r="M51" s="198">
        <f t="shared" si="5"/>
        <v>0</v>
      </c>
      <c r="N51" s="227"/>
      <c r="O51" s="198">
        <f t="shared" si="6"/>
        <v>0</v>
      </c>
      <c r="P51" s="227"/>
      <c r="Q51" s="198">
        <f t="shared" si="7"/>
        <v>0</v>
      </c>
      <c r="R51" s="227"/>
      <c r="S51" s="198">
        <f t="shared" si="8"/>
        <v>0</v>
      </c>
      <c r="T51" s="227"/>
    </row>
  </sheetData>
  <mergeCells count="23">
    <mergeCell ref="U4:V4"/>
    <mergeCell ref="O4:P4"/>
    <mergeCell ref="M3:N3"/>
    <mergeCell ref="U2:V2"/>
    <mergeCell ref="S3:T3"/>
    <mergeCell ref="S4:T4"/>
    <mergeCell ref="S2:T2"/>
    <mergeCell ref="U3:V3"/>
    <mergeCell ref="Q3:R3"/>
    <mergeCell ref="Q4:R4"/>
    <mergeCell ref="G3:H3"/>
    <mergeCell ref="G4:H4"/>
    <mergeCell ref="I3:J3"/>
    <mergeCell ref="I4:J4"/>
    <mergeCell ref="K3:L3"/>
    <mergeCell ref="O3:P3"/>
    <mergeCell ref="K4:L4"/>
    <mergeCell ref="M4:N4"/>
    <mergeCell ref="A3:B4"/>
    <mergeCell ref="C3:D3"/>
    <mergeCell ref="E3:F3"/>
    <mergeCell ref="C4:D4"/>
    <mergeCell ref="E4:F4"/>
  </mergeCells>
  <printOptions horizontalCentered="1"/>
  <pageMargins left="0.18" right="0.2" top="0.18" bottom="0.18" header="0.21" footer="0.1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1"/>
  <sheetViews>
    <sheetView zoomScale="85" zoomScaleNormal="85" workbookViewId="0" topLeftCell="A19">
      <selection activeCell="U28" sqref="U28"/>
    </sheetView>
  </sheetViews>
  <sheetFormatPr defaultColWidth="8.72265625" defaultRowHeight="16.5"/>
  <cols>
    <col min="1" max="1" width="3.453125" style="113" customWidth="1"/>
    <col min="2" max="2" width="3.36328125" style="113" customWidth="1"/>
    <col min="3" max="3" width="3.54296875" style="113" customWidth="1"/>
    <col min="4" max="4" width="7.36328125" style="113" customWidth="1"/>
    <col min="5" max="5" width="3.54296875" style="113" customWidth="1"/>
    <col min="6" max="6" width="7.36328125" style="113" customWidth="1"/>
    <col min="7" max="7" width="3.54296875" style="113" customWidth="1"/>
    <col min="8" max="8" width="7.36328125" style="113" customWidth="1"/>
    <col min="9" max="9" width="3.54296875" style="113" customWidth="1"/>
    <col min="10" max="10" width="7.36328125" style="113" customWidth="1"/>
    <col min="11" max="11" width="3.54296875" style="113" customWidth="1"/>
    <col min="12" max="12" width="7.36328125" style="113" customWidth="1"/>
    <col min="13" max="13" width="3.54296875" style="113" customWidth="1"/>
    <col min="14" max="14" width="7.36328125" style="113" customWidth="1"/>
    <col min="15" max="15" width="3.54296875" style="113" customWidth="1"/>
    <col min="16" max="16" width="6.99609375" style="113" customWidth="1"/>
    <col min="17" max="17" width="3.54296875" style="113" customWidth="1"/>
    <col min="18" max="18" width="7.0859375" style="113" customWidth="1"/>
    <col min="19" max="19" width="3.18359375" style="113" customWidth="1"/>
    <col min="20" max="20" width="7.36328125" style="113" customWidth="1"/>
    <col min="21" max="21" width="3.54296875" style="113" customWidth="1"/>
    <col min="22" max="22" width="6.99609375" style="113" customWidth="1"/>
    <col min="23" max="23" width="3.8125" style="113" customWidth="1"/>
    <col min="24" max="24" width="6.6328125" style="113" customWidth="1"/>
    <col min="25" max="25" width="8.90625" style="113" customWidth="1"/>
    <col min="26" max="27" width="0" style="113" hidden="1" customWidth="1"/>
    <col min="28" max="16384" width="8.90625" style="113" customWidth="1"/>
  </cols>
  <sheetData>
    <row r="1" spans="1:24" s="197" customFormat="1" ht="25.5" customHeight="1">
      <c r="A1" s="1" t="s">
        <v>85</v>
      </c>
      <c r="B1" s="113"/>
      <c r="C1" s="113"/>
      <c r="D1" s="113"/>
      <c r="E1" s="113"/>
      <c r="F1" s="113"/>
      <c r="G1" s="113"/>
      <c r="H1" s="113"/>
      <c r="I1" s="113"/>
      <c r="J1" s="62" t="s">
        <v>49</v>
      </c>
      <c r="K1" s="113"/>
      <c r="L1" s="113"/>
      <c r="M1" s="113"/>
      <c r="N1" s="113"/>
      <c r="O1" s="113"/>
      <c r="P1" s="113"/>
      <c r="Q1" s="28" t="s">
        <v>72</v>
      </c>
      <c r="R1" s="113"/>
      <c r="S1" s="113"/>
      <c r="T1" s="62"/>
      <c r="U1" s="113"/>
      <c r="V1" s="28"/>
      <c r="W1" s="113"/>
      <c r="X1" s="187">
        <f>PCCM!AB1</f>
        <v>2</v>
      </c>
    </row>
    <row r="2" spans="1:25" ht="18.75" customHeight="1">
      <c r="A2" s="2"/>
      <c r="J2" s="8"/>
      <c r="O2" s="70" t="s">
        <v>84</v>
      </c>
      <c r="R2" s="8"/>
      <c r="S2" s="293">
        <f>PCCM!M2</f>
        <v>41225</v>
      </c>
      <c r="T2" s="293"/>
      <c r="U2" s="293"/>
      <c r="V2" s="293"/>
      <c r="W2" s="293"/>
      <c r="X2" s="293"/>
      <c r="Y2" s="126"/>
    </row>
    <row r="3" spans="1:24" ht="16.5" customHeight="1">
      <c r="A3" s="283" t="s">
        <v>1</v>
      </c>
      <c r="B3" s="283"/>
      <c r="C3" s="281" t="s">
        <v>17</v>
      </c>
      <c r="D3" s="282"/>
      <c r="E3" s="281" t="s">
        <v>18</v>
      </c>
      <c r="F3" s="282"/>
      <c r="G3" s="281" t="s">
        <v>19</v>
      </c>
      <c r="H3" s="282"/>
      <c r="I3" s="281" t="s">
        <v>48</v>
      </c>
      <c r="J3" s="294"/>
      <c r="K3" s="295" t="s">
        <v>88</v>
      </c>
      <c r="L3" s="282"/>
      <c r="M3" s="281" t="s">
        <v>89</v>
      </c>
      <c r="N3" s="282"/>
      <c r="O3" s="283" t="s">
        <v>23</v>
      </c>
      <c r="P3" s="283"/>
      <c r="Q3" s="283" t="s">
        <v>24</v>
      </c>
      <c r="R3" s="283"/>
      <c r="S3" s="281" t="s">
        <v>25</v>
      </c>
      <c r="T3" s="282"/>
      <c r="U3" s="281" t="s">
        <v>26</v>
      </c>
      <c r="V3" s="282"/>
      <c r="W3" s="283" t="s">
        <v>73</v>
      </c>
      <c r="X3" s="283"/>
    </row>
    <row r="4" spans="1:24" ht="16.5" customHeight="1">
      <c r="A4" s="283"/>
      <c r="B4" s="283"/>
      <c r="C4" s="290" t="str">
        <f>PCCM!$C13</f>
        <v>H»ngN</v>
      </c>
      <c r="D4" s="290"/>
      <c r="E4" s="290" t="str">
        <f>PCCM!$C14</f>
        <v>Ðn</v>
      </c>
      <c r="F4" s="290"/>
      <c r="G4" s="290" t="str">
        <f>PCCM!$C15</f>
        <v>MinhCD</v>
      </c>
      <c r="H4" s="290"/>
      <c r="I4" s="290" t="str">
        <f>PCCM!$C16</f>
        <v>ThanhB</v>
      </c>
      <c r="J4" s="290"/>
      <c r="K4" s="290" t="str">
        <f>PCCM!$C17</f>
        <v>T©m</v>
      </c>
      <c r="L4" s="290"/>
      <c r="M4" s="290" t="str">
        <f>PCCM!$C18</f>
        <v>ThanhA</v>
      </c>
      <c r="N4" s="290"/>
      <c r="O4" s="290" t="str">
        <f>PCCM!$C19</f>
        <v>H­¬ngB</v>
      </c>
      <c r="P4" s="290"/>
      <c r="Q4" s="283" t="str">
        <f>PCCM!$C20</f>
        <v>Kim</v>
      </c>
      <c r="R4" s="283"/>
      <c r="S4" s="283" t="str">
        <f>PCCM!$C21</f>
        <v>MinhCD</v>
      </c>
      <c r="T4" s="283"/>
      <c r="U4" s="283" t="str">
        <f>PCCM!C22</f>
        <v>H»ngN</v>
      </c>
      <c r="V4" s="283"/>
      <c r="W4" s="292"/>
      <c r="X4" s="292"/>
    </row>
    <row r="5" spans="1:24" ht="18" customHeight="1">
      <c r="A5" s="20" t="s">
        <v>29</v>
      </c>
      <c r="B5" s="9" t="s">
        <v>30</v>
      </c>
      <c r="C5" s="21" t="s">
        <v>31</v>
      </c>
      <c r="D5" s="10" t="s">
        <v>32</v>
      </c>
      <c r="E5" s="21" t="s">
        <v>31</v>
      </c>
      <c r="F5" s="10" t="s">
        <v>32</v>
      </c>
      <c r="G5" s="21" t="s">
        <v>31</v>
      </c>
      <c r="H5" s="10" t="s">
        <v>32</v>
      </c>
      <c r="I5" s="21" t="s">
        <v>31</v>
      </c>
      <c r="J5" s="10" t="s">
        <v>32</v>
      </c>
      <c r="K5" s="21" t="s">
        <v>31</v>
      </c>
      <c r="L5" s="10" t="s">
        <v>32</v>
      </c>
      <c r="M5" s="21" t="s">
        <v>31</v>
      </c>
      <c r="N5" s="10" t="s">
        <v>32</v>
      </c>
      <c r="O5" s="21" t="s">
        <v>31</v>
      </c>
      <c r="P5" s="10" t="s">
        <v>32</v>
      </c>
      <c r="Q5" s="180" t="s">
        <v>31</v>
      </c>
      <c r="R5" s="181" t="s">
        <v>32</v>
      </c>
      <c r="S5" s="182" t="s">
        <v>31</v>
      </c>
      <c r="T5" s="182" t="s">
        <v>32</v>
      </c>
      <c r="U5" s="21" t="s">
        <v>31</v>
      </c>
      <c r="V5" s="10" t="s">
        <v>32</v>
      </c>
      <c r="W5" s="21" t="s">
        <v>31</v>
      </c>
      <c r="X5" s="10" t="s">
        <v>32</v>
      </c>
    </row>
    <row r="6" spans="1:24" ht="15.75" customHeight="1">
      <c r="A6" s="65"/>
      <c r="B6" s="11">
        <v>1</v>
      </c>
      <c r="C6" s="6" t="s">
        <v>39</v>
      </c>
      <c r="D6" s="6" t="str">
        <f>VLOOKUP(C6,PCCM!$F$58:$H$70,2,0)</f>
        <v>VinhT</v>
      </c>
      <c r="E6" s="6" t="s">
        <v>42</v>
      </c>
      <c r="F6" s="6" t="str">
        <f>VLOOKUP(E6,PCCM!$L$58:$M$70,2,0)</f>
        <v>Ðn</v>
      </c>
      <c r="G6" s="6" t="s">
        <v>44</v>
      </c>
      <c r="H6" s="6" t="str">
        <f>VLOOKUP(G6,PCCM!$R$58:$S$70,2,0)</f>
        <v>H¹nh SV</v>
      </c>
      <c r="I6" s="6" t="s">
        <v>42</v>
      </c>
      <c r="J6" s="6" t="str">
        <f>VLOOKUP(I6,PCCM!$AB$58:$AC$70,2,0)</f>
        <v>Th¾ng</v>
      </c>
      <c r="K6" s="6" t="s">
        <v>57</v>
      </c>
      <c r="L6" s="6" t="str">
        <f>VLOOKUP(K6,PCCM!$AF$58:$AG$70,2,0)</f>
        <v>Duyªn</v>
      </c>
      <c r="M6" s="6" t="s">
        <v>41</v>
      </c>
      <c r="N6" s="6" t="str">
        <f>VLOOKUP(M6,PCCM!$AI$58:$AJ$70,2,0)</f>
        <v>Phãng</v>
      </c>
      <c r="O6" s="6" t="s">
        <v>40</v>
      </c>
      <c r="P6" s="6" t="str">
        <f>VLOOKUP(O6,PCCM!$AL$58:$AM$70,2,0)</f>
        <v>Kim</v>
      </c>
      <c r="Q6" s="6" t="s">
        <v>39</v>
      </c>
      <c r="R6" s="6" t="str">
        <f>VLOOKUP(Q6,PCCM!$AO$58:$AP$70,2,0)</f>
        <v>Th­</v>
      </c>
      <c r="S6" s="6" t="s">
        <v>40</v>
      </c>
      <c r="T6" s="6" t="str">
        <f>VLOOKUP(S6,PCCM!$AR$58:$AS$70,2,0)</f>
        <v>H»ngN</v>
      </c>
      <c r="U6" s="6" t="s">
        <v>39</v>
      </c>
      <c r="V6" s="6" t="str">
        <f>VLOOKUP(U6,PCCM!$R$71:$S$83,2,0)</f>
        <v>Hîp</v>
      </c>
      <c r="W6" s="6" t="s">
        <v>40</v>
      </c>
      <c r="X6" s="6" t="s">
        <v>161</v>
      </c>
    </row>
    <row r="7" spans="1:24" ht="15.75" customHeight="1">
      <c r="A7" s="66" t="s">
        <v>29</v>
      </c>
      <c r="B7" s="6">
        <v>2</v>
      </c>
      <c r="C7" s="6" t="s">
        <v>39</v>
      </c>
      <c r="D7" s="6" t="str">
        <f>VLOOKUP(C7,PCCM!$F$58:$H$70,2,0)</f>
        <v>VinhT</v>
      </c>
      <c r="E7" s="6" t="s">
        <v>43</v>
      </c>
      <c r="F7" s="6" t="str">
        <f>VLOOKUP(E7,PCCM!$L$58:$M$70,2,0)</f>
        <v>H­¬ngB</v>
      </c>
      <c r="G7" s="6" t="s">
        <v>10</v>
      </c>
      <c r="H7" s="6" t="str">
        <f>VLOOKUP(G7,PCCM!$R$58:$S$70,2,0)</f>
        <v>MinhCD</v>
      </c>
      <c r="I7" s="6" t="s">
        <v>42</v>
      </c>
      <c r="J7" s="6" t="str">
        <f>VLOOKUP(I7,PCCM!$AB$58:$AC$70,2,0)</f>
        <v>Th¾ng</v>
      </c>
      <c r="K7" s="6" t="s">
        <v>41</v>
      </c>
      <c r="L7" s="6" t="str">
        <f>VLOOKUP(K7,PCCM!$AF$58:$AG$70,2,0)</f>
        <v>Phãng</v>
      </c>
      <c r="M7" s="6" t="s">
        <v>57</v>
      </c>
      <c r="N7" s="6" t="str">
        <f>VLOOKUP(M7,PCCM!$AI$58:$AJ$70,2,0)</f>
        <v>Duyªn</v>
      </c>
      <c r="O7" s="6" t="s">
        <v>44</v>
      </c>
      <c r="P7" s="6" t="str">
        <f>VLOOKUP(O7,PCCM!$AL$58:$AM$70,2,0)</f>
        <v>H¹nh SV</v>
      </c>
      <c r="Q7" s="6" t="s">
        <v>39</v>
      </c>
      <c r="R7" s="6" t="str">
        <f>VLOOKUP(Q7,PCCM!$AO$58:$AP$70,2,0)</f>
        <v>Th­</v>
      </c>
      <c r="S7" s="6" t="s">
        <v>40</v>
      </c>
      <c r="T7" s="6" t="str">
        <f>VLOOKUP(S7,PCCM!$AR$58:$AS$70,2,0)</f>
        <v>H»ngN</v>
      </c>
      <c r="U7" s="6" t="s">
        <v>39</v>
      </c>
      <c r="V7" s="6" t="str">
        <f>VLOOKUP(U7,PCCM!$R$71:$S$83,2,0)</f>
        <v>Hîp</v>
      </c>
      <c r="W7" s="6"/>
      <c r="X7" s="6" t="s">
        <v>105</v>
      </c>
    </row>
    <row r="8" spans="1:24" ht="15.75" customHeight="1">
      <c r="A8" s="66" t="s">
        <v>33</v>
      </c>
      <c r="B8" s="6">
        <v>3</v>
      </c>
      <c r="C8" s="6" t="s">
        <v>44</v>
      </c>
      <c r="D8" s="6" t="str">
        <f>VLOOKUP(C8,PCCM!$F$58:$H$70,2,0)</f>
        <v>H¹nh SV</v>
      </c>
      <c r="E8" s="6" t="s">
        <v>43</v>
      </c>
      <c r="F8" s="6" t="str">
        <f>VLOOKUP(E8,PCCM!$L$58:$M$70,2,0)</f>
        <v>H­¬ngB</v>
      </c>
      <c r="G8" s="6" t="s">
        <v>39</v>
      </c>
      <c r="H8" s="6" t="str">
        <f>VLOOKUP(G8,PCCM!$R$58:$S$70,2,0)</f>
        <v>Hîp</v>
      </c>
      <c r="I8" s="6" t="s">
        <v>41</v>
      </c>
      <c r="J8" s="6" t="str">
        <f>VLOOKUP(I8,PCCM!$AB$58:$AC$70,2,0)</f>
        <v>Phãng</v>
      </c>
      <c r="K8" s="6" t="s">
        <v>42</v>
      </c>
      <c r="L8" s="6" t="str">
        <f>VLOOKUP(K8,PCCM!$AF$58:$AG$70,2,0)</f>
        <v>Th¾ng</v>
      </c>
      <c r="M8" s="6" t="s">
        <v>39</v>
      </c>
      <c r="N8" s="6" t="str">
        <f>VLOOKUP(M8,PCCM!$AI$58:$AJ$70,2,0)</f>
        <v>VinhT</v>
      </c>
      <c r="O8" s="6" t="s">
        <v>57</v>
      </c>
      <c r="P8" s="6" t="str">
        <f>VLOOKUP(O8,PCCM!$AL$58:$AM$70,2,0)</f>
        <v>Duyªn</v>
      </c>
      <c r="Q8" s="6" t="s">
        <v>40</v>
      </c>
      <c r="R8" s="6" t="str">
        <f>VLOOKUP(Q8,PCCM!$AO$58:$AP$70,2,0)</f>
        <v>Kim</v>
      </c>
      <c r="S8" s="6" t="s">
        <v>42</v>
      </c>
      <c r="T8" s="6" t="str">
        <f>VLOOKUP(S8,PCCM!$AR$58:$AS$70,2,0)</f>
        <v>NgÇn</v>
      </c>
      <c r="U8" s="6" t="s">
        <v>45</v>
      </c>
      <c r="V8" s="6" t="str">
        <f>VLOOKUP(U8,PCCM!$R$71:$S$83,2,0)</f>
        <v>T­</v>
      </c>
      <c r="W8" s="6" t="s">
        <v>40</v>
      </c>
      <c r="X8" s="6" t="s">
        <v>162</v>
      </c>
    </row>
    <row r="9" spans="1:24" s="153" customFormat="1" ht="15.75" customHeight="1">
      <c r="A9" s="66"/>
      <c r="B9" s="76">
        <v>4</v>
      </c>
      <c r="C9" s="6" t="s">
        <v>40</v>
      </c>
      <c r="D9" s="6" t="str">
        <f>VLOOKUP(C9,PCCM!$F$58:$H$70,2,0)</f>
        <v>H»ngN</v>
      </c>
      <c r="E9" s="6" t="s">
        <v>44</v>
      </c>
      <c r="F9" s="6" t="str">
        <f>VLOOKUP(E9,PCCM!$L$58:$M$70,2,0)</f>
        <v>H¹nh SV</v>
      </c>
      <c r="G9" s="6" t="s">
        <v>39</v>
      </c>
      <c r="H9" s="6" t="str">
        <f>VLOOKUP(G9,PCCM!$R$58:$S$70,2,0)</f>
        <v>Hîp</v>
      </c>
      <c r="I9" s="6" t="s">
        <v>43</v>
      </c>
      <c r="J9" s="6" t="str">
        <f>VLOOKUP(I9,PCCM!$AB$58:$AC$70,2,0)</f>
        <v>ThanhB</v>
      </c>
      <c r="K9" s="6" t="s">
        <v>42</v>
      </c>
      <c r="L9" s="6" t="str">
        <f>VLOOKUP(K9,PCCM!$AF$58:$AG$70,2,0)</f>
        <v>Th¾ng</v>
      </c>
      <c r="M9" s="6" t="s">
        <v>43</v>
      </c>
      <c r="N9" s="6" t="str">
        <f>VLOOKUP(M9,PCCM!$AI$58:$AJ$70,2,0)</f>
        <v>ThanhA</v>
      </c>
      <c r="O9" s="6" t="s">
        <v>41</v>
      </c>
      <c r="P9" s="6" t="str">
        <f>VLOOKUP(O9,PCCM!$AL$58:$AM$70,2,0)</f>
        <v>Phãng</v>
      </c>
      <c r="Q9" s="6" t="s">
        <v>57</v>
      </c>
      <c r="R9" s="6" t="str">
        <f>VLOOKUP(Q9,PCCM!$AO$58:$AP$70,2,0)</f>
        <v>Duyªn</v>
      </c>
      <c r="S9" s="6" t="s">
        <v>42</v>
      </c>
      <c r="T9" s="6" t="str">
        <f>VLOOKUP(S9,PCCM!$AR$58:$AS$70,2,0)</f>
        <v>NgÇn</v>
      </c>
      <c r="U9" s="6" t="s">
        <v>45</v>
      </c>
      <c r="V9" s="6" t="str">
        <f>VLOOKUP(U9,PCCM!$R$71:$S$83,2,0)</f>
        <v>T­</v>
      </c>
      <c r="W9" s="14"/>
      <c r="X9" s="14" t="s">
        <v>105</v>
      </c>
    </row>
    <row r="10" spans="1:24" ht="15.75" customHeight="1">
      <c r="A10" s="67"/>
      <c r="B10" s="60">
        <v>5</v>
      </c>
      <c r="C10" s="60"/>
      <c r="D10" s="7"/>
      <c r="E10" s="60"/>
      <c r="F10" s="7"/>
      <c r="G10" s="60"/>
      <c r="H10" s="7"/>
      <c r="I10" s="60"/>
      <c r="J10" s="7"/>
      <c r="K10" s="60"/>
      <c r="L10" s="7"/>
      <c r="M10" s="60"/>
      <c r="N10" s="7"/>
      <c r="O10" s="60"/>
      <c r="P10" s="7"/>
      <c r="Q10" s="60"/>
      <c r="R10" s="7"/>
      <c r="S10" s="7"/>
      <c r="T10" s="7"/>
      <c r="U10" s="7"/>
      <c r="V10" s="7"/>
      <c r="W10" s="60"/>
      <c r="X10" s="60"/>
    </row>
    <row r="11" spans="1:24" ht="15.75" customHeight="1">
      <c r="A11" s="68"/>
      <c r="B11" s="5">
        <v>1</v>
      </c>
      <c r="C11" s="15" t="s">
        <v>43</v>
      </c>
      <c r="D11" s="5" t="str">
        <f>VLOOKUP(C11,PCCM!$F$58:$H$70,2,0)</f>
        <v>H­¬ngB</v>
      </c>
      <c r="E11" s="6" t="s">
        <v>42</v>
      </c>
      <c r="F11" s="5" t="str">
        <f>VLOOKUP(E11,PCCM!$L$58:$M$70,2,0)</f>
        <v>Ðn</v>
      </c>
      <c r="G11" s="15" t="s">
        <v>42</v>
      </c>
      <c r="H11" s="5" t="str">
        <f>VLOOKUP(G11,PCCM!$R$58:$S$70,2,0)</f>
        <v>Quang</v>
      </c>
      <c r="I11" s="15" t="s">
        <v>39</v>
      </c>
      <c r="J11" s="5" t="str">
        <f>VLOOKUP(I11,PCCM!$AB$58:$AC$70,2,0)</f>
        <v>Tr©m</v>
      </c>
      <c r="K11" s="15" t="s">
        <v>43</v>
      </c>
      <c r="L11" s="5" t="str">
        <f>VLOOKUP(K11,PCCM!$AF$58:$AG$70,2,0)</f>
        <v>HuyÒn</v>
      </c>
      <c r="M11" s="15" t="s">
        <v>40</v>
      </c>
      <c r="N11" s="5" t="str">
        <f>VLOOKUP(M11,PCCM!$AI$58:$AJ$70,2,0)</f>
        <v>T©m</v>
      </c>
      <c r="O11" s="15" t="s">
        <v>45</v>
      </c>
      <c r="P11" s="5" t="str">
        <f>VLOOKUP(O11,PCCM!$AL$58:$AM$70,2,0)</f>
        <v>Quyªn</v>
      </c>
      <c r="Q11" s="15" t="s">
        <v>39</v>
      </c>
      <c r="R11" s="5" t="str">
        <f>VLOOKUP(Q11,PCCM!$AO$58:$AP$70,2,0)</f>
        <v>Th­</v>
      </c>
      <c r="S11" s="15" t="s">
        <v>46</v>
      </c>
      <c r="T11" s="5" t="str">
        <f>VLOOKUP(S11,PCCM!$AR$58:$AS$70,2,0)</f>
        <v>ThµnhS</v>
      </c>
      <c r="U11" s="183" t="s">
        <v>11</v>
      </c>
      <c r="V11" s="5" t="str">
        <f>VLOOKUP(U11,PCCM!$R$71:$S$83,2,0)</f>
        <v>D­¬ng</v>
      </c>
      <c r="W11" s="6" t="s">
        <v>40</v>
      </c>
      <c r="X11" s="6" t="s">
        <v>163</v>
      </c>
    </row>
    <row r="12" spans="1:24" ht="15.75" customHeight="1">
      <c r="A12" s="66" t="s">
        <v>29</v>
      </c>
      <c r="B12" s="6">
        <v>2</v>
      </c>
      <c r="C12" s="6" t="s">
        <v>43</v>
      </c>
      <c r="D12" s="6" t="str">
        <f>VLOOKUP(C12,PCCM!$F$58:$H$70,2,0)</f>
        <v>H­¬ngB</v>
      </c>
      <c r="E12" s="6" t="s">
        <v>40</v>
      </c>
      <c r="F12" s="6" t="str">
        <f>VLOOKUP(E12,PCCM!$L$58:$M$70,2,0)</f>
        <v>H V©n</v>
      </c>
      <c r="G12" s="6" t="s">
        <v>42</v>
      </c>
      <c r="H12" s="6" t="str">
        <f>VLOOKUP(G12,PCCM!$R$58:$S$70,2,0)</f>
        <v>Quang</v>
      </c>
      <c r="I12" s="6" t="s">
        <v>39</v>
      </c>
      <c r="J12" s="6" t="str">
        <f>VLOOKUP(I12,PCCM!$AB$58:$AC$70,2,0)</f>
        <v>Tr©m</v>
      </c>
      <c r="K12" s="6" t="s">
        <v>43</v>
      </c>
      <c r="L12" s="6" t="str">
        <f>VLOOKUP(K12,PCCM!$AF$58:$AG$70,2,0)</f>
        <v>HuyÒn</v>
      </c>
      <c r="M12" s="6" t="s">
        <v>40</v>
      </c>
      <c r="N12" s="6" t="str">
        <f>VLOOKUP(M12,PCCM!$AI$58:$AJ$70,2,0)</f>
        <v>T©m</v>
      </c>
      <c r="O12" s="6" t="s">
        <v>45</v>
      </c>
      <c r="P12" s="6" t="str">
        <f>VLOOKUP(O12,PCCM!$AL$58:$AM$70,2,0)</f>
        <v>Quyªn</v>
      </c>
      <c r="Q12" s="6" t="s">
        <v>11</v>
      </c>
      <c r="R12" s="6" t="str">
        <f>VLOOKUP(Q12,PCCM!$AO$58:$AP$70,2,0)</f>
        <v>D­¬ng</v>
      </c>
      <c r="S12" s="6" t="s">
        <v>45</v>
      </c>
      <c r="T12" s="6" t="str">
        <f>VLOOKUP(S12,PCCM!$AR$58:$AS$70,2,0)</f>
        <v>S¸u</v>
      </c>
      <c r="U12" s="6" t="s">
        <v>46</v>
      </c>
      <c r="V12" s="6" t="str">
        <f>VLOOKUP(U12,PCCM!$R$71:$S$83,2,0)</f>
        <v>ThµnhS</v>
      </c>
      <c r="W12" s="6"/>
      <c r="X12" s="6" t="s">
        <v>149</v>
      </c>
    </row>
    <row r="13" spans="1:24" ht="15.75" customHeight="1">
      <c r="A13" s="66" t="s">
        <v>34</v>
      </c>
      <c r="B13" s="6">
        <v>3</v>
      </c>
      <c r="C13" s="6" t="s">
        <v>42</v>
      </c>
      <c r="D13" s="6" t="str">
        <f>VLOOKUP(C13,PCCM!$F$58:$H$70,2,0)</f>
        <v>Quang</v>
      </c>
      <c r="E13" s="6" t="s">
        <v>43</v>
      </c>
      <c r="F13" s="6" t="str">
        <f>VLOOKUP(E13,PCCM!$L$58:$M$70,2,0)</f>
        <v>H­¬ngB</v>
      </c>
      <c r="G13" s="6" t="s">
        <v>43</v>
      </c>
      <c r="H13" s="6" t="str">
        <f>VLOOKUP(G13,PCCM!$R$58:$S$70,2,0)</f>
        <v>HuyÒn</v>
      </c>
      <c r="I13" s="6" t="s">
        <v>40</v>
      </c>
      <c r="J13" s="6" t="str">
        <f>VLOOKUP(I13,PCCM!$AB$58:$AC$70,2,0)</f>
        <v>H V©n</v>
      </c>
      <c r="K13" s="6" t="s">
        <v>45</v>
      </c>
      <c r="L13" s="6" t="str">
        <f>VLOOKUP(K13,PCCM!$AF$58:$AG$70,2,0)</f>
        <v>S¸u</v>
      </c>
      <c r="M13" s="6" t="s">
        <v>46</v>
      </c>
      <c r="N13" s="6" t="str">
        <f>VLOOKUP(M13,PCCM!$AI$58:$AJ$70,2,0)</f>
        <v>ThµnhS</v>
      </c>
      <c r="O13" s="6" t="s">
        <v>11</v>
      </c>
      <c r="P13" s="6" t="str">
        <f>VLOOKUP(O13,PCCM!$AL$58:$AM$70,2,0)</f>
        <v>D­¬ng</v>
      </c>
      <c r="Q13" s="6" t="s">
        <v>43</v>
      </c>
      <c r="R13" s="6" t="str">
        <f>VLOOKUP(Q13,PCCM!$AO$58:$AP$70,2,0)</f>
        <v>ThanhA</v>
      </c>
      <c r="S13" s="6" t="s">
        <v>45</v>
      </c>
      <c r="T13" s="6" t="str">
        <f>VLOOKUP(S13,PCCM!$AR$58:$AS$70,2,0)</f>
        <v>S¸u</v>
      </c>
      <c r="U13" s="6" t="s">
        <v>40</v>
      </c>
      <c r="V13" s="6" t="str">
        <f>VLOOKUP(U13,PCCM!$R$71:$S$83,2,0)</f>
        <v>H»ngN</v>
      </c>
      <c r="W13" s="6" t="s">
        <v>40</v>
      </c>
      <c r="X13" s="6" t="s">
        <v>167</v>
      </c>
    </row>
    <row r="14" spans="1:24" ht="15.75" customHeight="1">
      <c r="A14" s="66"/>
      <c r="B14" s="6">
        <v>4</v>
      </c>
      <c r="C14" s="6" t="s">
        <v>42</v>
      </c>
      <c r="D14" s="6" t="str">
        <f>VLOOKUP(C14,PCCM!$F$58:$H$70,2,0)</f>
        <v>Quang</v>
      </c>
      <c r="E14" s="6" t="s">
        <v>43</v>
      </c>
      <c r="F14" s="6" t="str">
        <f>VLOOKUP(E14,PCCM!$L$58:$M$70,2,0)</f>
        <v>H­¬ngB</v>
      </c>
      <c r="G14" s="6" t="s">
        <v>43</v>
      </c>
      <c r="H14" s="6" t="str">
        <f>VLOOKUP(G14,PCCM!$R$58:$S$70,2,0)</f>
        <v>HuyÒn</v>
      </c>
      <c r="I14" s="6" t="s">
        <v>40</v>
      </c>
      <c r="J14" s="6" t="str">
        <f>VLOOKUP(I14,PCCM!$AB$58:$AC$70,2,0)</f>
        <v>H V©n</v>
      </c>
      <c r="K14" s="6" t="s">
        <v>40</v>
      </c>
      <c r="L14" s="6" t="str">
        <f>VLOOKUP(K14,PCCM!$AF$58:$AG$70,2,0)</f>
        <v>T©m</v>
      </c>
      <c r="M14" s="6" t="s">
        <v>43</v>
      </c>
      <c r="N14" s="6" t="str">
        <f>VLOOKUP(M14,PCCM!$AI$58:$AJ$70,2,0)</f>
        <v>ThanhA</v>
      </c>
      <c r="O14" s="6" t="s">
        <v>10</v>
      </c>
      <c r="P14" s="6" t="str">
        <f>VLOOKUP(O14,PCCM!$AL$58:$AM$70,2,0)</f>
        <v>MinhCD</v>
      </c>
      <c r="Q14" s="6" t="s">
        <v>46</v>
      </c>
      <c r="R14" s="6" t="str">
        <f>VLOOKUP(Q14,PCCM!$AO$58:$AP$70,2,0)</f>
        <v>ThµnhS</v>
      </c>
      <c r="S14" s="6" t="s">
        <v>11</v>
      </c>
      <c r="T14" s="6" t="str">
        <f>VLOOKUP(S14,PCCM!$AR$58:$AS$70,2,0)</f>
        <v>D­¬ng</v>
      </c>
      <c r="U14" s="6" t="s">
        <v>40</v>
      </c>
      <c r="V14" s="6" t="str">
        <f>VLOOKUP(U14,PCCM!$R$71:$S$83,2,0)</f>
        <v>H»ngN</v>
      </c>
      <c r="W14" s="6"/>
      <c r="X14" s="6" t="s">
        <v>149</v>
      </c>
    </row>
    <row r="15" spans="1:24" ht="15.75" customHeight="1">
      <c r="A15" s="67"/>
      <c r="B15" s="7">
        <v>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86"/>
      <c r="X15" s="185"/>
    </row>
    <row r="16" spans="1:27" ht="15.75" customHeight="1">
      <c r="A16" s="66"/>
      <c r="B16" s="5">
        <v>1</v>
      </c>
      <c r="C16" s="15" t="s">
        <v>45</v>
      </c>
      <c r="D16" s="5" t="str">
        <f>VLOOKUP(C16,PCCM!$F$58:$H$70,2,0)</f>
        <v>Ngäc H</v>
      </c>
      <c r="E16" s="15" t="s">
        <v>57</v>
      </c>
      <c r="F16" s="5" t="str">
        <f>VLOOKUP(E16,PCCM!$L$58:$M$70,2,0)</f>
        <v>Duyªn</v>
      </c>
      <c r="G16" s="15" t="s">
        <v>39</v>
      </c>
      <c r="H16" s="5" t="str">
        <f>VLOOKUP(G16,PCCM!$R$58:$S$70,2,0)</f>
        <v>Hîp</v>
      </c>
      <c r="I16" s="15" t="s">
        <v>44</v>
      </c>
      <c r="J16" s="5" t="str">
        <f>VLOOKUP(I16,PCCM!$AB$58:$AC$70,2,0)</f>
        <v>NhungSV</v>
      </c>
      <c r="K16" s="15" t="s">
        <v>45</v>
      </c>
      <c r="L16" s="5" t="str">
        <f>VLOOKUP(K16,PCCM!$AF$58:$AG$70,2,0)</f>
        <v>S¸u</v>
      </c>
      <c r="M16" s="15" t="s">
        <v>42</v>
      </c>
      <c r="N16" s="5" t="str">
        <f>VLOOKUP(M16,PCCM!$AI$58:$AJ$70,2,0)</f>
        <v>S¬n</v>
      </c>
      <c r="O16" s="15" t="s">
        <v>39</v>
      </c>
      <c r="P16" s="5" t="str">
        <f>VLOOKUP(O16,PCCM!$AL$58:$AM$70,2,0)</f>
        <v>Hoa</v>
      </c>
      <c r="Q16" s="15" t="s">
        <v>39</v>
      </c>
      <c r="R16" s="5" t="str">
        <f>VLOOKUP(Q16,PCCM!$AO$58:$AP$70,2,0)</f>
        <v>Th­</v>
      </c>
      <c r="S16" s="15" t="s">
        <v>10</v>
      </c>
      <c r="T16" s="5" t="str">
        <f>VLOOKUP(S16,PCCM!$AR$58:$AS$70,2,0)</f>
        <v>MinhCD</v>
      </c>
      <c r="U16" s="15" t="s">
        <v>40</v>
      </c>
      <c r="V16" s="5" t="str">
        <f>VLOOKUP(U16,PCCM!$R$71:$S$83,2,0)</f>
        <v>H»ngN</v>
      </c>
      <c r="W16" s="6" t="s">
        <v>40</v>
      </c>
      <c r="X16" s="6" t="s">
        <v>164</v>
      </c>
      <c r="Z16" s="6" t="s">
        <v>40</v>
      </c>
      <c r="AA16" s="6" t="s">
        <v>81</v>
      </c>
    </row>
    <row r="17" spans="1:27" ht="15.75" customHeight="1">
      <c r="A17" s="66" t="s">
        <v>29</v>
      </c>
      <c r="B17" s="6">
        <v>2</v>
      </c>
      <c r="C17" s="6" t="s">
        <v>45</v>
      </c>
      <c r="D17" s="6" t="str">
        <f>VLOOKUP(C17,PCCM!$F$58:$H$70,2,0)</f>
        <v>Ngäc H</v>
      </c>
      <c r="E17" s="6" t="s">
        <v>39</v>
      </c>
      <c r="F17" s="6" t="str">
        <f>VLOOKUP(E17,PCCM!$L$58:$M$70,2,0)</f>
        <v>Hîp</v>
      </c>
      <c r="G17" s="6" t="s">
        <v>40</v>
      </c>
      <c r="H17" s="6" t="str">
        <f>VLOOKUP(G17,PCCM!$R$58:$S$70,2,0)</f>
        <v>H»ngN</v>
      </c>
      <c r="I17" s="6" t="s">
        <v>57</v>
      </c>
      <c r="J17" s="6" t="str">
        <f>VLOOKUP(I17,PCCM!$AB$58:$AC$70,2,0)</f>
        <v>Duyªn</v>
      </c>
      <c r="K17" s="6" t="s">
        <v>44</v>
      </c>
      <c r="L17" s="6" t="str">
        <f>VLOOKUP(K17,PCCM!$AF$58:$AG$70,2,0)</f>
        <v>NhungSV</v>
      </c>
      <c r="M17" s="6" t="s">
        <v>42</v>
      </c>
      <c r="N17" s="6" t="str">
        <f>VLOOKUP(M17,PCCM!$AI$58:$AJ$70,2,0)</f>
        <v>S¬n</v>
      </c>
      <c r="O17" s="6" t="s">
        <v>39</v>
      </c>
      <c r="P17" s="6" t="str">
        <f>VLOOKUP(O17,PCCM!$AL$58:$AM$70,2,0)</f>
        <v>Hoa</v>
      </c>
      <c r="Q17" s="6" t="s">
        <v>39</v>
      </c>
      <c r="R17" s="6" t="str">
        <f>VLOOKUP(Q17,PCCM!$AO$58:$AP$70,2,0)</f>
        <v>Th­</v>
      </c>
      <c r="S17" s="6" t="s">
        <v>45</v>
      </c>
      <c r="T17" s="6" t="str">
        <f>VLOOKUP(S17,PCCM!$AR$58:$AS$70,2,0)</f>
        <v>S¸u</v>
      </c>
      <c r="U17" s="6" t="s">
        <v>10</v>
      </c>
      <c r="V17" s="6" t="str">
        <f>VLOOKUP(U17,PCCM!$R$71:$S$83,2,0)</f>
        <v>MinhCD</v>
      </c>
      <c r="W17" s="6"/>
      <c r="X17" s="6" t="s">
        <v>78</v>
      </c>
      <c r="Z17" s="6" t="s">
        <v>83</v>
      </c>
      <c r="AA17" s="6" t="s">
        <v>79</v>
      </c>
    </row>
    <row r="18" spans="1:27" ht="15.75" customHeight="1">
      <c r="A18" s="66" t="s">
        <v>35</v>
      </c>
      <c r="B18" s="6">
        <v>3</v>
      </c>
      <c r="C18" s="6" t="s">
        <v>40</v>
      </c>
      <c r="D18" s="6" t="str">
        <f>VLOOKUP(C18,PCCM!$F$58:$H$70,2,0)</f>
        <v>H»ngN</v>
      </c>
      <c r="E18" s="6" t="s">
        <v>45</v>
      </c>
      <c r="F18" s="6" t="str">
        <f>VLOOKUP(E18,PCCM!$L$58:$M$70,2,0)</f>
        <v>Ngäc H</v>
      </c>
      <c r="G18" s="6" t="s">
        <v>57</v>
      </c>
      <c r="H18" s="6" t="str">
        <f>VLOOKUP(G18,PCCM!$R$58:$S$70,2,0)</f>
        <v>Duyªn</v>
      </c>
      <c r="I18" s="6" t="s">
        <v>45</v>
      </c>
      <c r="J18" s="6" t="str">
        <f>VLOOKUP(I18,PCCM!$AB$58:$AC$70,2,0)</f>
        <v>S¸u</v>
      </c>
      <c r="K18" s="6" t="s">
        <v>39</v>
      </c>
      <c r="L18" s="6" t="str">
        <f>VLOOKUP(K18,PCCM!$AF$58:$AG$70,2,0)</f>
        <v>VinhT</v>
      </c>
      <c r="M18" s="6" t="s">
        <v>44</v>
      </c>
      <c r="N18" s="6" t="str">
        <f>VLOOKUP(M18,PCCM!$AI$58:$AJ$70,2,0)</f>
        <v>NhungSV</v>
      </c>
      <c r="O18" s="183" t="s">
        <v>42</v>
      </c>
      <c r="P18" s="6" t="str">
        <f>VLOOKUP(O18,PCCM!$AL$58:$AM$70,2,0)</f>
        <v>S¬n</v>
      </c>
      <c r="Q18" s="6" t="s">
        <v>40</v>
      </c>
      <c r="R18" s="6" t="str">
        <f>VLOOKUP(Q18,PCCM!$AO$58:$AP$70,2,0)</f>
        <v>Kim</v>
      </c>
      <c r="S18" s="6" t="s">
        <v>40</v>
      </c>
      <c r="T18" s="6" t="str">
        <f>VLOOKUP(S18,PCCM!$AR$58:$AS$70,2,0)</f>
        <v>H»ngN</v>
      </c>
      <c r="U18" s="183" t="s">
        <v>39</v>
      </c>
      <c r="V18" s="6" t="str">
        <f>VLOOKUP(U18,PCCM!$R$71:$S$83,2,0)</f>
        <v>Hîp</v>
      </c>
      <c r="W18" s="6" t="s">
        <v>40</v>
      </c>
      <c r="X18" s="6" t="s">
        <v>168</v>
      </c>
      <c r="Z18" s="6" t="s">
        <v>40</v>
      </c>
      <c r="AA18" s="6" t="s">
        <v>82</v>
      </c>
    </row>
    <row r="19" spans="1:27" ht="15.75" customHeight="1">
      <c r="A19" s="66"/>
      <c r="B19" s="6">
        <v>4</v>
      </c>
      <c r="C19" s="6" t="s">
        <v>57</v>
      </c>
      <c r="D19" s="6" t="str">
        <f>VLOOKUP(C19,PCCM!$F$58:$H$70,2,0)</f>
        <v>Duyªn</v>
      </c>
      <c r="E19" s="6" t="s">
        <v>45</v>
      </c>
      <c r="F19" s="6" t="str">
        <f>VLOOKUP(E19,PCCM!$L$58:$M$70,2,0)</f>
        <v>Ngäc H</v>
      </c>
      <c r="G19" s="6" t="s">
        <v>39</v>
      </c>
      <c r="H19" s="6" t="str">
        <f>VLOOKUP(G19,PCCM!$R$58:$S$70,2,0)</f>
        <v>Hîp</v>
      </c>
      <c r="I19" s="6" t="s">
        <v>45</v>
      </c>
      <c r="J19" s="6" t="str">
        <f>VLOOKUP(I19,PCCM!$AB$58:$AC$70,2,0)</f>
        <v>S¸u</v>
      </c>
      <c r="K19" s="6" t="s">
        <v>39</v>
      </c>
      <c r="L19" s="6" t="str">
        <f>VLOOKUP(K19,PCCM!$AF$58:$AG$70,2,0)</f>
        <v>VinhT</v>
      </c>
      <c r="M19" s="6" t="s">
        <v>40</v>
      </c>
      <c r="N19" s="6" t="str">
        <f>VLOOKUP(M19,PCCM!$AI$58:$AJ$70,2,0)</f>
        <v>T©m</v>
      </c>
      <c r="O19" s="6" t="s">
        <v>42</v>
      </c>
      <c r="P19" s="6" t="str">
        <f>VLOOKUP(O19,PCCM!$AL$58:$AM$70,2,0)</f>
        <v>S¬n</v>
      </c>
      <c r="Q19" s="6" t="s">
        <v>45</v>
      </c>
      <c r="R19" s="6" t="str">
        <f>VLOOKUP(Q19,PCCM!$AO$58:$AP$70,2,0)</f>
        <v>S¸u</v>
      </c>
      <c r="S19" s="6" t="s">
        <v>43</v>
      </c>
      <c r="T19" s="6" t="str">
        <f>VLOOKUP(S19,PCCM!$AR$58:$AS$70,2,0)</f>
        <v>ThanhC</v>
      </c>
      <c r="U19" s="6" t="s">
        <v>44</v>
      </c>
      <c r="V19" s="6" t="str">
        <f>VLOOKUP(U19,PCCM!$R$71:$S$83,2,0)</f>
        <v>NhungSV</v>
      </c>
      <c r="W19" s="6"/>
      <c r="X19" s="6" t="s">
        <v>78</v>
      </c>
      <c r="Z19" s="6"/>
      <c r="AA19" s="6" t="s">
        <v>79</v>
      </c>
    </row>
    <row r="20" spans="1:24" ht="15.75" customHeight="1">
      <c r="A20" s="67"/>
      <c r="B20" s="7">
        <v>5</v>
      </c>
      <c r="C20" s="60"/>
      <c r="D20" s="7"/>
      <c r="E20" s="60"/>
      <c r="F20" s="7"/>
      <c r="G20" s="60"/>
      <c r="H20" s="7"/>
      <c r="I20" s="60"/>
      <c r="J20" s="7"/>
      <c r="K20" s="60"/>
      <c r="L20" s="7"/>
      <c r="M20" s="60"/>
      <c r="N20" s="7"/>
      <c r="O20" s="60"/>
      <c r="P20" s="7"/>
      <c r="Q20" s="60"/>
      <c r="R20" s="7"/>
      <c r="S20" s="7"/>
      <c r="T20" s="7"/>
      <c r="U20" s="6"/>
      <c r="V20" s="7"/>
      <c r="W20" s="186"/>
      <c r="X20" s="7"/>
    </row>
    <row r="21" spans="1:24" ht="15.75" customHeight="1">
      <c r="A21" s="68"/>
      <c r="B21" s="5">
        <v>1</v>
      </c>
      <c r="C21" s="15" t="s">
        <v>11</v>
      </c>
      <c r="D21" s="5" t="str">
        <f>VLOOKUP(C21,PCCM!$F$58:$H$70,2,0)</f>
        <v>D­¬ng</v>
      </c>
      <c r="E21" s="15" t="s">
        <v>43</v>
      </c>
      <c r="F21" s="5" t="str">
        <f>VLOOKUP(E21,PCCM!$L$58:$M$70,2,0)</f>
        <v>H­¬ngB</v>
      </c>
      <c r="G21" s="15" t="s">
        <v>42</v>
      </c>
      <c r="H21" s="5" t="str">
        <f>VLOOKUP(G21,PCCM!$R$58:$S$70,2,0)</f>
        <v>Quang</v>
      </c>
      <c r="I21" s="15" t="s">
        <v>39</v>
      </c>
      <c r="J21" s="5" t="str">
        <f>VLOOKUP(I21,PCCM!$AB$58:$AC$70,2,0)</f>
        <v>Tr©m</v>
      </c>
      <c r="K21" s="6" t="s">
        <v>45</v>
      </c>
      <c r="L21" s="5" t="str">
        <f>VLOOKUP(K21,PCCM!$AF$58:$AG$70,2,0)</f>
        <v>S¸u</v>
      </c>
      <c r="M21" s="15" t="s">
        <v>40</v>
      </c>
      <c r="N21" s="5" t="str">
        <f>VLOOKUP(M21,PCCM!$AI$58:$AJ$70,2,0)</f>
        <v>T©m</v>
      </c>
      <c r="O21" s="15" t="s">
        <v>59</v>
      </c>
      <c r="P21" s="5" t="str">
        <f>VLOOKUP(O21,PCCM!$AL$58:$AM$70,2,0)</f>
        <v>TT4</v>
      </c>
      <c r="Q21" s="15" t="s">
        <v>40</v>
      </c>
      <c r="R21" s="5" t="str">
        <f>VLOOKUP(Q21,PCCM!$AO$58:$AP$70,2,0)</f>
        <v>Kim</v>
      </c>
      <c r="S21" s="15" t="s">
        <v>40</v>
      </c>
      <c r="T21" s="5" t="str">
        <f>VLOOKUP(S21,PCCM!$AR$58:$AS$70,2,0)</f>
        <v>H»ngN</v>
      </c>
      <c r="U21" s="15" t="s">
        <v>39</v>
      </c>
      <c r="V21" s="5" t="str">
        <f>VLOOKUP(U21,PCCM!$R$71:$S$83,2,0)</f>
        <v>Hîp</v>
      </c>
      <c r="W21" s="6" t="s">
        <v>40</v>
      </c>
      <c r="X21" s="6" t="s">
        <v>165</v>
      </c>
    </row>
    <row r="22" spans="1:24" ht="15.75" customHeight="1">
      <c r="A22" s="66" t="s">
        <v>29</v>
      </c>
      <c r="B22" s="6">
        <v>2</v>
      </c>
      <c r="C22" s="6" t="s">
        <v>45</v>
      </c>
      <c r="D22" s="6" t="str">
        <f>VLOOKUP(C22,PCCM!$F$58:$H$70,2,0)</f>
        <v>Ngäc H</v>
      </c>
      <c r="E22" s="6" t="s">
        <v>11</v>
      </c>
      <c r="F22" s="5" t="str">
        <f>VLOOKUP(E22,PCCM!$L$58:$M$70,2,0)</f>
        <v>D­¬ng</v>
      </c>
      <c r="G22" s="6" t="s">
        <v>42</v>
      </c>
      <c r="H22" s="6" t="str">
        <f>VLOOKUP(G22,PCCM!$R$58:$S$70,2,0)</f>
        <v>Quang</v>
      </c>
      <c r="I22" s="6" t="s">
        <v>39</v>
      </c>
      <c r="J22" s="6" t="str">
        <f>VLOOKUP(I22,PCCM!$AB$58:$AC$70,2,0)</f>
        <v>Tr©m</v>
      </c>
      <c r="K22" s="6" t="s">
        <v>45</v>
      </c>
      <c r="L22" s="6" t="str">
        <f>VLOOKUP(K22,PCCM!$AF$58:$AG$70,2,0)</f>
        <v>S¸u</v>
      </c>
      <c r="M22" s="6" t="s">
        <v>40</v>
      </c>
      <c r="N22" s="6" t="str">
        <f>VLOOKUP(M22,PCCM!$AI$58:$AJ$70,2,0)</f>
        <v>T©m</v>
      </c>
      <c r="O22" s="6" t="s">
        <v>59</v>
      </c>
      <c r="P22" s="6" t="str">
        <f>VLOOKUP(O22,PCCM!$AL$58:$AM$70,2,0)</f>
        <v>TT4</v>
      </c>
      <c r="Q22" s="6" t="s">
        <v>59</v>
      </c>
      <c r="R22" s="6" t="str">
        <f>VLOOKUP(Q22,PCCM!$AO$58:$AP$70,2,0)</f>
        <v>TT4</v>
      </c>
      <c r="S22" s="6" t="s">
        <v>40</v>
      </c>
      <c r="T22" s="6" t="str">
        <f>VLOOKUP(S22,PCCM!$AR$58:$AS$70,2,0)</f>
        <v>H»ngN</v>
      </c>
      <c r="U22" s="6" t="s">
        <v>39</v>
      </c>
      <c r="V22" s="6" t="str">
        <f>VLOOKUP(U22,PCCM!$R$71:$S$83,2,0)</f>
        <v>Hîp</v>
      </c>
      <c r="W22" s="6"/>
      <c r="X22" s="266" t="s">
        <v>149</v>
      </c>
    </row>
    <row r="23" spans="1:24" ht="15.75" customHeight="1">
      <c r="A23" s="66" t="s">
        <v>36</v>
      </c>
      <c r="B23" s="6">
        <v>3</v>
      </c>
      <c r="C23" s="6" t="s">
        <v>42</v>
      </c>
      <c r="D23" s="6" t="str">
        <f>VLOOKUP(C23,PCCM!$F$58:$H$70,2,0)</f>
        <v>Quang</v>
      </c>
      <c r="E23" s="6" t="s">
        <v>42</v>
      </c>
      <c r="F23" s="6" t="str">
        <f>VLOOKUP(E23,PCCM!$L$58:$M$70,2,0)</f>
        <v>Ðn</v>
      </c>
      <c r="G23" s="6" t="s">
        <v>45</v>
      </c>
      <c r="H23" s="6" t="str">
        <f>VLOOKUP(G23,PCCM!$R$58:$S$70,2,0)</f>
        <v>Ngäc H</v>
      </c>
      <c r="I23" s="6" t="s">
        <v>11</v>
      </c>
      <c r="J23" s="6" t="str">
        <f>VLOOKUP(I23,PCCM!$AB$58:$AC$70,2,0)</f>
        <v>D­¬ng</v>
      </c>
      <c r="K23" s="6" t="s">
        <v>40</v>
      </c>
      <c r="L23" s="6" t="str">
        <f>VLOOKUP(K23,PCCM!$AF$58:$AG$70,2,0)</f>
        <v>T©m</v>
      </c>
      <c r="M23" s="6" t="s">
        <v>45</v>
      </c>
      <c r="N23" s="6" t="str">
        <f>VLOOKUP(M23,PCCM!$AI$58:$AJ$70,2,0)</f>
        <v>S¸u</v>
      </c>
      <c r="O23" s="6" t="s">
        <v>39</v>
      </c>
      <c r="P23" s="6" t="str">
        <f>VLOOKUP(O23,PCCM!$AL$58:$AM$70,2,0)</f>
        <v>Hoa</v>
      </c>
      <c r="Q23" s="6" t="s">
        <v>59</v>
      </c>
      <c r="R23" s="6" t="str">
        <f>VLOOKUP(Q23,PCCM!$AO$58:$AP$70,2,0)</f>
        <v>TT4</v>
      </c>
      <c r="S23" s="6" t="s">
        <v>39</v>
      </c>
      <c r="T23" s="6" t="str">
        <f>VLOOKUP(S23,PCCM!$AR$58:$AS$70,2,0)</f>
        <v>VinhT</v>
      </c>
      <c r="U23" s="6" t="s">
        <v>40</v>
      </c>
      <c r="V23" s="6" t="str">
        <f>VLOOKUP(U23,PCCM!$R$71:$S$83,2,0)</f>
        <v>H»ngN</v>
      </c>
      <c r="W23" s="6" t="s">
        <v>40</v>
      </c>
      <c r="X23" s="6" t="s">
        <v>166</v>
      </c>
    </row>
    <row r="24" spans="1:24" ht="15.75" customHeight="1">
      <c r="A24" s="66"/>
      <c r="B24" s="6">
        <v>4</v>
      </c>
      <c r="C24" s="6" t="s">
        <v>42</v>
      </c>
      <c r="D24" s="6" t="str">
        <f>VLOOKUP(C24,PCCM!$F$58:$H$70,2,0)</f>
        <v>Quang</v>
      </c>
      <c r="E24" s="6" t="s">
        <v>42</v>
      </c>
      <c r="F24" s="6" t="str">
        <f>VLOOKUP(E24,PCCM!$L$58:$M$70,2,0)</f>
        <v>Ðn</v>
      </c>
      <c r="G24" s="6" t="s">
        <v>11</v>
      </c>
      <c r="H24" s="6" t="str">
        <f>VLOOKUP(G24,PCCM!$R$58:$S$70,2,0)</f>
        <v>D­¬ng</v>
      </c>
      <c r="I24" s="6" t="s">
        <v>39</v>
      </c>
      <c r="J24" s="6" t="str">
        <f>VLOOKUP(I24,PCCM!$AB$58:$AC$70,2,0)</f>
        <v>Tr©m</v>
      </c>
      <c r="K24" s="6" t="s">
        <v>40</v>
      </c>
      <c r="L24" s="6" t="str">
        <f>VLOOKUP(K24,PCCM!$AF$58:$AG$70,2,0)</f>
        <v>T©m</v>
      </c>
      <c r="M24" s="6" t="s">
        <v>45</v>
      </c>
      <c r="N24" s="6" t="str">
        <f>VLOOKUP(M24,PCCM!$AI$58:$AJ$70,2,0)</f>
        <v>S¸u</v>
      </c>
      <c r="O24" s="183" t="s">
        <v>39</v>
      </c>
      <c r="P24" s="6" t="str">
        <f>VLOOKUP(O24,PCCM!$AL$58:$AM$70,2,0)</f>
        <v>Hoa</v>
      </c>
      <c r="Q24" s="6" t="s">
        <v>40</v>
      </c>
      <c r="R24" s="6" t="str">
        <f>VLOOKUP(Q24,PCCM!$AO$58:$AP$70,2,0)</f>
        <v>Kim</v>
      </c>
      <c r="S24" s="6" t="s">
        <v>39</v>
      </c>
      <c r="T24" s="6" t="str">
        <f>VLOOKUP(S24,PCCM!$AR$58:$AS$70,2,0)</f>
        <v>VinhT</v>
      </c>
      <c r="U24" s="183" t="s">
        <v>40</v>
      </c>
      <c r="V24" s="6" t="str">
        <f>VLOOKUP(U24,PCCM!$R$71:$S$83,2,0)</f>
        <v>H»ngN</v>
      </c>
      <c r="W24" s="6"/>
      <c r="X24" s="6" t="s">
        <v>149</v>
      </c>
    </row>
    <row r="25" spans="1:24" ht="15.75" customHeight="1">
      <c r="A25" s="67"/>
      <c r="B25" s="7">
        <v>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3"/>
      <c r="W25" s="7"/>
      <c r="X25" s="7"/>
    </row>
    <row r="26" spans="1:24" ht="15.75" customHeight="1">
      <c r="A26" s="68"/>
      <c r="B26" s="5">
        <v>1</v>
      </c>
      <c r="C26" s="15" t="s">
        <v>44</v>
      </c>
      <c r="D26" s="5" t="str">
        <f>VLOOKUP(C26,PCCM!$F$58:$H$70,2,0)</f>
        <v>H¹nh SV</v>
      </c>
      <c r="E26" s="15" t="s">
        <v>77</v>
      </c>
      <c r="F26" s="5" t="str">
        <f>VLOOKUP(E26,PCCM!$L$58:$M$70,2,0)</f>
        <v>M¹nh</v>
      </c>
      <c r="G26" s="15" t="s">
        <v>45</v>
      </c>
      <c r="H26" s="5" t="str">
        <f>VLOOKUP(G26,PCCM!$R$58:$S$70,2,0)</f>
        <v>Ngäc H</v>
      </c>
      <c r="I26" s="15" t="s">
        <v>44</v>
      </c>
      <c r="J26" s="5" t="str">
        <f>VLOOKUP(I26,PCCM!$AB$58:$AC$70,2,0)</f>
        <v>NhungSV</v>
      </c>
      <c r="K26" s="15" t="s">
        <v>42</v>
      </c>
      <c r="L26" s="5" t="str">
        <f>VLOOKUP(K26,PCCM!$AF$58:$AG$70,2,0)</f>
        <v>Th¾ng</v>
      </c>
      <c r="M26" s="15" t="s">
        <v>42</v>
      </c>
      <c r="N26" s="5" t="str">
        <f>VLOOKUP(M26,PCCM!$AI$58:$AJ$70,2,0)</f>
        <v>S¬n</v>
      </c>
      <c r="O26" s="15" t="s">
        <v>39</v>
      </c>
      <c r="P26" s="5" t="str">
        <f>VLOOKUP(O26,PCCM!$AL$58:$AM$70,2,0)</f>
        <v>Hoa</v>
      </c>
      <c r="Q26" s="15" t="s">
        <v>39</v>
      </c>
      <c r="R26" s="5" t="str">
        <f>VLOOKUP(Q26,PCCM!$AO$58:$AP$70,2,0)</f>
        <v>Th­</v>
      </c>
      <c r="S26" s="15" t="s">
        <v>40</v>
      </c>
      <c r="T26" s="5" t="str">
        <f>VLOOKUP(S26,PCCM!$AR$58:$AS$70,2,0)</f>
        <v>H»ngN</v>
      </c>
      <c r="U26" s="15" t="s">
        <v>39</v>
      </c>
      <c r="V26" s="5" t="str">
        <f>VLOOKUP(U26,PCCM!$R$71:$S$83,2,0)</f>
        <v>Hîp</v>
      </c>
      <c r="W26" s="5"/>
      <c r="X26" s="5"/>
    </row>
    <row r="27" spans="1:24" s="212" customFormat="1" ht="15.75" customHeight="1">
      <c r="A27" s="211" t="s">
        <v>29</v>
      </c>
      <c r="B27" s="210">
        <v>2</v>
      </c>
      <c r="C27" s="210" t="s">
        <v>41</v>
      </c>
      <c r="D27" s="210" t="str">
        <f>VLOOKUP(C27,PCCM!$F$58:$H$70,2,0)</f>
        <v>B¶y</v>
      </c>
      <c r="E27" s="210" t="s">
        <v>44</v>
      </c>
      <c r="F27" s="210" t="str">
        <f>VLOOKUP(E27,PCCM!$L$58:$M$70,2,0)</f>
        <v>H¹nh SV</v>
      </c>
      <c r="G27" s="210" t="s">
        <v>45</v>
      </c>
      <c r="H27" s="210" t="str">
        <f>VLOOKUP(G27,PCCM!$R$58:$S$70,2,0)</f>
        <v>Ngäc H</v>
      </c>
      <c r="I27" s="210" t="s">
        <v>46</v>
      </c>
      <c r="J27" s="210" t="str">
        <f>VLOOKUP(I27,PCCM!$AB$58:$AC$70,2,0)</f>
        <v>ThµnhS</v>
      </c>
      <c r="K27" s="210" t="s">
        <v>42</v>
      </c>
      <c r="L27" s="210" t="str">
        <f>VLOOKUP(K27,PCCM!$AF$58:$AG$70,2,0)</f>
        <v>Th¾ng</v>
      </c>
      <c r="M27" s="210" t="s">
        <v>77</v>
      </c>
      <c r="N27" s="210" t="str">
        <f>VLOOKUP(M27,PCCM!$AI$58:$AJ$70,2,0)</f>
        <v>M¹nh</v>
      </c>
      <c r="O27" s="210" t="s">
        <v>42</v>
      </c>
      <c r="P27" s="210" t="str">
        <f>VLOOKUP(O27,PCCM!$AL$58:$AM$70,2,0)</f>
        <v>S¬n</v>
      </c>
      <c r="Q27" s="210" t="s">
        <v>39</v>
      </c>
      <c r="R27" s="210" t="str">
        <f>VLOOKUP(Q27,PCCM!$AO$58:$AP$70,2,0)</f>
        <v>Th­</v>
      </c>
      <c r="S27" s="210" t="s">
        <v>44</v>
      </c>
      <c r="T27" s="210" t="str">
        <f>VLOOKUP(S27,PCCM!$AR$58:$AS$70,2,0)</f>
        <v>NhungSV</v>
      </c>
      <c r="U27" s="210" t="s">
        <v>45</v>
      </c>
      <c r="V27" s="210" t="str">
        <f>VLOOKUP(U27,PCCM!$R$71:$S$83,2,0)</f>
        <v>T­</v>
      </c>
      <c r="W27" s="210"/>
      <c r="X27" s="210"/>
    </row>
    <row r="28" spans="1:24" s="154" customFormat="1" ht="15.75" customHeight="1">
      <c r="A28" s="69" t="s">
        <v>37</v>
      </c>
      <c r="B28" s="14">
        <v>3</v>
      </c>
      <c r="C28" s="14" t="s">
        <v>39</v>
      </c>
      <c r="D28" s="14" t="str">
        <f>VLOOKUP(C28,PCCM!$F$58:$H$70,2,0)</f>
        <v>VinhT</v>
      </c>
      <c r="E28" s="14" t="s">
        <v>41</v>
      </c>
      <c r="F28" s="14" t="str">
        <f>VLOOKUP(E28,PCCM!$L$58:$M$70,2,0)</f>
        <v>B¶y</v>
      </c>
      <c r="G28" s="14" t="s">
        <v>77</v>
      </c>
      <c r="H28" s="14" t="str">
        <f>VLOOKUP(G28,PCCM!$R$58:$S$70,2,0)</f>
        <v>M¹nh</v>
      </c>
      <c r="I28" s="14" t="s">
        <v>42</v>
      </c>
      <c r="J28" s="14" t="str">
        <f>VLOOKUP(I28,PCCM!$AB$58:$AC$70,2,0)</f>
        <v>Th¾ng</v>
      </c>
      <c r="K28" s="14" t="s">
        <v>44</v>
      </c>
      <c r="L28" s="14" t="str">
        <f>VLOOKUP(K28,PCCM!$AF$58:$AG$70,2,0)</f>
        <v>NhungSV</v>
      </c>
      <c r="M28" s="14" t="s">
        <v>42</v>
      </c>
      <c r="N28" s="14" t="str">
        <f>VLOOKUP(M28,PCCM!$AI$58:$AJ$70,2,0)</f>
        <v>S¬n</v>
      </c>
      <c r="O28" s="14" t="s">
        <v>46</v>
      </c>
      <c r="P28" s="14" t="str">
        <f>VLOOKUP(O28,PCCM!$AL$58:$AM$70,2,0)</f>
        <v>ThµnhS</v>
      </c>
      <c r="Q28" s="14" t="s">
        <v>44</v>
      </c>
      <c r="R28" s="14" t="str">
        <f>VLOOKUP(Q28,PCCM!$AO$58:$AP$70,2,0)</f>
        <v>H¹nh SV</v>
      </c>
      <c r="S28" s="14" t="s">
        <v>43</v>
      </c>
      <c r="T28" s="14" t="str">
        <f>VLOOKUP(S28,PCCM!$AR$58:$AS$70,2,0)</f>
        <v>ThanhC</v>
      </c>
      <c r="U28" s="14" t="s">
        <v>39</v>
      </c>
      <c r="V28" s="14" t="str">
        <f>VLOOKUP(U28,PCCM!$R$71:$S$83,2,0)</f>
        <v>Hîp</v>
      </c>
      <c r="W28" s="14" t="s">
        <v>40</v>
      </c>
      <c r="X28" s="14" t="s">
        <v>169</v>
      </c>
    </row>
    <row r="29" spans="1:24" s="154" customFormat="1" ht="15.75" customHeight="1">
      <c r="A29" s="69"/>
      <c r="B29" s="14">
        <v>4</v>
      </c>
      <c r="C29" s="14" t="s">
        <v>39</v>
      </c>
      <c r="D29" s="14" t="str">
        <f>VLOOKUP(C29,PCCM!$F$58:$H$70,2,0)</f>
        <v>VinhT</v>
      </c>
      <c r="E29" s="14" t="s">
        <v>45</v>
      </c>
      <c r="F29" s="14" t="str">
        <f>VLOOKUP(E29,PCCM!$L$58:$M$70,2,0)</f>
        <v>Ngäc H</v>
      </c>
      <c r="G29" s="14" t="s">
        <v>41</v>
      </c>
      <c r="H29" s="14" t="str">
        <f>VLOOKUP(G29,PCCM!$R$58:$S$70,2,0)</f>
        <v>B¶y</v>
      </c>
      <c r="I29" s="14" t="s">
        <v>42</v>
      </c>
      <c r="J29" s="14" t="str">
        <f>VLOOKUP(I29,PCCM!$AB$58:$AC$70,2,0)</f>
        <v>Th¾ng</v>
      </c>
      <c r="K29" s="14" t="s">
        <v>46</v>
      </c>
      <c r="L29" s="14" t="str">
        <f>VLOOKUP(K29,PCCM!$AF$58:$AG$70,2,0)</f>
        <v>ThµnhS</v>
      </c>
      <c r="M29" s="14" t="s">
        <v>44</v>
      </c>
      <c r="N29" s="14" t="str">
        <f>VLOOKUP(M29,PCCM!$AI$58:$AJ$70,2,0)</f>
        <v>NhungSV</v>
      </c>
      <c r="O29" s="14" t="s">
        <v>42</v>
      </c>
      <c r="P29" s="14" t="str">
        <f>VLOOKUP(O29,PCCM!$AL$58:$AM$70,2,0)</f>
        <v>S¬n</v>
      </c>
      <c r="Q29" s="14" t="s">
        <v>77</v>
      </c>
      <c r="R29" s="14" t="str">
        <f>VLOOKUP(Q29,PCCM!$AO$58:$AP$70,2,0)</f>
        <v>M¹nh</v>
      </c>
      <c r="S29" s="14" t="s">
        <v>43</v>
      </c>
      <c r="T29" s="14" t="str">
        <f>VLOOKUP(S29,PCCM!$AR$58:$AS$70,2,0)</f>
        <v>ThanhC</v>
      </c>
      <c r="U29" s="14" t="s">
        <v>40</v>
      </c>
      <c r="V29" s="14" t="str">
        <f>VLOOKUP(U29,PCCM!$R$71:$S$83,2,0)</f>
        <v>H»ngN</v>
      </c>
      <c r="W29" s="14"/>
      <c r="X29" s="14" t="s">
        <v>108</v>
      </c>
    </row>
    <row r="30" spans="1:24" s="154" customFormat="1" ht="15.75" customHeight="1">
      <c r="A30" s="74"/>
      <c r="B30" s="73">
        <v>5</v>
      </c>
      <c r="C30" s="73"/>
      <c r="D30" s="7"/>
      <c r="E30" s="73"/>
      <c r="F30" s="73"/>
      <c r="G30" s="73"/>
      <c r="H30" s="73"/>
      <c r="I30" s="73"/>
      <c r="J30" s="73"/>
      <c r="K30" s="73"/>
      <c r="L30" s="7"/>
      <c r="M30" s="73"/>
      <c r="N30" s="7"/>
      <c r="O30" s="73"/>
      <c r="P30" s="7"/>
      <c r="Q30" s="73"/>
      <c r="R30" s="7"/>
      <c r="S30" s="7"/>
      <c r="T30" s="7"/>
      <c r="U30" s="73"/>
      <c r="V30" s="73"/>
      <c r="W30" s="186"/>
      <c r="X30" s="185"/>
    </row>
    <row r="31" spans="1:24" ht="15.75" customHeight="1">
      <c r="A31" s="68"/>
      <c r="B31" s="5">
        <v>1</v>
      </c>
      <c r="C31" s="15" t="s">
        <v>46</v>
      </c>
      <c r="D31" s="5" t="str">
        <f>VLOOKUP(C31,PCCM!$F$58:$H$70,2,0)</f>
        <v>§øcS</v>
      </c>
      <c r="E31" s="14" t="s">
        <v>39</v>
      </c>
      <c r="F31" s="6" t="str">
        <f>VLOOKUP(E31,PCCM!$L$58:$M$70,2,0)</f>
        <v>Hîp</v>
      </c>
      <c r="G31" s="15" t="s">
        <v>50</v>
      </c>
      <c r="H31" s="5" t="str">
        <f>G4</f>
        <v>MinhCD</v>
      </c>
      <c r="I31" s="15" t="s">
        <v>50</v>
      </c>
      <c r="J31" s="5" t="str">
        <f>I4</f>
        <v>ThanhB</v>
      </c>
      <c r="K31" s="15" t="s">
        <v>39</v>
      </c>
      <c r="L31" s="6" t="str">
        <f>VLOOKUP(K31,PCCM!$AF$58:$AG$70,2,0)</f>
        <v>VinhT</v>
      </c>
      <c r="M31" s="15" t="s">
        <v>40</v>
      </c>
      <c r="N31" s="14" t="str">
        <f>VLOOKUP(M31,PCCM!$AI$58:$AJ$70,2,0)</f>
        <v>T©m</v>
      </c>
      <c r="O31" s="15" t="s">
        <v>40</v>
      </c>
      <c r="P31" s="6" t="str">
        <f>VLOOKUP(O31,PCCM!$AL$58:$AM$70,2,0)</f>
        <v>Kim</v>
      </c>
      <c r="Q31" s="15" t="s">
        <v>41</v>
      </c>
      <c r="R31" s="6" t="str">
        <f>VLOOKUP(Q31,PCCM!$AO$58:$AP$70,2,0)</f>
        <v>Phãng</v>
      </c>
      <c r="S31" s="15" t="s">
        <v>59</v>
      </c>
      <c r="T31" s="5" t="str">
        <f>VLOOKUP(S31,PCCM!$AR$58:$AS$70,2,0)</f>
        <v>TT4</v>
      </c>
      <c r="U31" s="15" t="s">
        <v>50</v>
      </c>
      <c r="V31" s="6" t="str">
        <f>U4</f>
        <v>H»ngN</v>
      </c>
      <c r="W31" s="15" t="s">
        <v>40</v>
      </c>
      <c r="X31" s="15" t="s">
        <v>170</v>
      </c>
    </row>
    <row r="32" spans="1:24" s="154" customFormat="1" ht="15.75" customHeight="1">
      <c r="A32" s="69" t="s">
        <v>29</v>
      </c>
      <c r="B32" s="14">
        <v>2</v>
      </c>
      <c r="C32" s="14" t="s">
        <v>50</v>
      </c>
      <c r="D32" s="5" t="str">
        <f>C4</f>
        <v>H»ngN</v>
      </c>
      <c r="E32" s="14" t="s">
        <v>39</v>
      </c>
      <c r="F32" s="6" t="str">
        <f>VLOOKUP(E32,PCCM!$L$58:$M$70,2,0)</f>
        <v>Hîp</v>
      </c>
      <c r="G32" s="14" t="s">
        <v>46</v>
      </c>
      <c r="H32" s="5" t="str">
        <f>VLOOKUP(G32,PCCM!$R$58:$S$70,2,0)</f>
        <v>§øcS</v>
      </c>
      <c r="I32" s="14" t="s">
        <v>39</v>
      </c>
      <c r="J32" s="6" t="str">
        <f>VLOOKUP(I32,PCCM!$AB$58:$AC$70,2,0)</f>
        <v>Tr©m</v>
      </c>
      <c r="K32" s="14" t="s">
        <v>77</v>
      </c>
      <c r="L32" s="6" t="str">
        <f>VLOOKUP(K32,PCCM!$AF$58:$AG$70,2,0)</f>
        <v>M¹nh</v>
      </c>
      <c r="M32" s="14" t="s">
        <v>39</v>
      </c>
      <c r="N32" s="14" t="str">
        <f>VLOOKUP(M32,PCCM!$AI$58:$AJ$70,2,0)</f>
        <v>VinhT</v>
      </c>
      <c r="O32" s="14" t="s">
        <v>39</v>
      </c>
      <c r="P32" s="6" t="str">
        <f>VLOOKUP(O32,PCCM!$AL$58:$AM$70,2,0)</f>
        <v>Hoa</v>
      </c>
      <c r="Q32" s="14" t="s">
        <v>40</v>
      </c>
      <c r="R32" s="6" t="str">
        <f>VLOOKUP(Q32,PCCM!$AO$58:$AP$70,2,0)</f>
        <v>Kim</v>
      </c>
      <c r="S32" s="14" t="s">
        <v>59</v>
      </c>
      <c r="T32" s="6" t="str">
        <f>VLOOKUP(S32,PCCM!$AR$58:$AS$70,2,0)</f>
        <v>TT4</v>
      </c>
      <c r="U32" s="14" t="s">
        <v>59</v>
      </c>
      <c r="V32" s="6" t="str">
        <f>VLOOKUP(U32,PCCM!$R$71:$S$83,2,0)</f>
        <v>TT4</v>
      </c>
      <c r="W32" s="6"/>
      <c r="X32" s="266" t="s">
        <v>108</v>
      </c>
    </row>
    <row r="33" spans="1:24" ht="15.75" customHeight="1">
      <c r="A33" s="66" t="s">
        <v>38</v>
      </c>
      <c r="B33" s="6">
        <v>3</v>
      </c>
      <c r="C33" s="6" t="s">
        <v>39</v>
      </c>
      <c r="D33" s="5" t="str">
        <f>VLOOKUP(C33,PCCM!$F$58:$H$70,2,0)</f>
        <v>VinhT</v>
      </c>
      <c r="E33" s="14" t="s">
        <v>46</v>
      </c>
      <c r="F33" s="6" t="str">
        <f>VLOOKUP(E33,PCCM!$L$58:$M$70,2,0)</f>
        <v>§øcS</v>
      </c>
      <c r="G33" s="6" t="s">
        <v>40</v>
      </c>
      <c r="H33" s="14" t="str">
        <f>VLOOKUP(G33,PCCM!$R$58:$S$70,2,0)</f>
        <v>H»ngN</v>
      </c>
      <c r="I33" s="6" t="s">
        <v>77</v>
      </c>
      <c r="J33" s="6" t="str">
        <f>VLOOKUP(I33,PCCM!$AB$58:$AC$70,2,0)</f>
        <v>M¹nh</v>
      </c>
      <c r="K33" s="6" t="s">
        <v>40</v>
      </c>
      <c r="L33" s="6" t="str">
        <f>VLOOKUP(K33,PCCM!$AF$58:$AG$70,2,0)</f>
        <v>T©m</v>
      </c>
      <c r="M33" s="6" t="s">
        <v>43</v>
      </c>
      <c r="N33" s="14" t="str">
        <f>VLOOKUP(M33,PCCM!$AI$58:$AJ$70,2,0)</f>
        <v>ThanhA</v>
      </c>
      <c r="O33" s="6" t="s">
        <v>39</v>
      </c>
      <c r="P33" s="6" t="str">
        <f>VLOOKUP(O33,PCCM!$AL$58:$AM$70,2,0)</f>
        <v>Hoa</v>
      </c>
      <c r="Q33" s="14" t="s">
        <v>40</v>
      </c>
      <c r="R33" s="14" t="str">
        <f>$Q$4</f>
        <v>Kim</v>
      </c>
      <c r="S33" s="14" t="s">
        <v>41</v>
      </c>
      <c r="T33" s="6" t="str">
        <f>VLOOKUP(S33,PCCM!$AR$58:$AS$70,2,0)</f>
        <v>Phãng</v>
      </c>
      <c r="U33" s="6" t="s">
        <v>59</v>
      </c>
      <c r="V33" s="6" t="str">
        <f>VLOOKUP(U33,PCCM!$R$71:$S$83,2,0)</f>
        <v>TT4</v>
      </c>
      <c r="W33" s="6"/>
      <c r="X33" s="6"/>
    </row>
    <row r="34" spans="1:24" s="154" customFormat="1" ht="15.75" customHeight="1">
      <c r="A34" s="69"/>
      <c r="B34" s="14">
        <v>4</v>
      </c>
      <c r="C34" s="14" t="s">
        <v>77</v>
      </c>
      <c r="D34" s="5" t="str">
        <f>VLOOKUP(C34,PCCM!$F$58:$H$70,2,0)</f>
        <v>M¹nh</v>
      </c>
      <c r="E34" s="14" t="s">
        <v>50</v>
      </c>
      <c r="F34" s="6" t="str">
        <f>E4</f>
        <v>Ðn</v>
      </c>
      <c r="G34" s="14" t="s">
        <v>40</v>
      </c>
      <c r="H34" s="14" t="str">
        <f>VLOOKUP(G34,PCCM!$R$58:$S$70,2,0)</f>
        <v>H»ngN</v>
      </c>
      <c r="I34" s="14" t="s">
        <v>39</v>
      </c>
      <c r="J34" s="6" t="str">
        <f>VLOOKUP(I34,PCCM!$AB$58:$AC$70,2,0)</f>
        <v>Tr©m</v>
      </c>
      <c r="K34" s="6" t="s">
        <v>50</v>
      </c>
      <c r="L34" s="6" t="str">
        <f>K4</f>
        <v>T©m</v>
      </c>
      <c r="M34" s="14" t="s">
        <v>50</v>
      </c>
      <c r="N34" s="14" t="str">
        <f>M4</f>
        <v>ThanhA</v>
      </c>
      <c r="O34" s="14" t="s">
        <v>50</v>
      </c>
      <c r="P34" s="6" t="str">
        <f>O4</f>
        <v>H­¬ngB</v>
      </c>
      <c r="Q34" s="14" t="s">
        <v>50</v>
      </c>
      <c r="R34" s="6" t="str">
        <f>Q4</f>
        <v>Kim</v>
      </c>
      <c r="S34" s="14" t="s">
        <v>50</v>
      </c>
      <c r="T34" s="6" t="str">
        <f>$S$4</f>
        <v>MinhCD</v>
      </c>
      <c r="U34" s="14" t="s">
        <v>41</v>
      </c>
      <c r="V34" s="6" t="str">
        <f>VLOOKUP(U34,PCCM!$R$71:$S$83,2,0)</f>
        <v>Phãng</v>
      </c>
      <c r="W34" s="6"/>
      <c r="X34" s="6"/>
    </row>
    <row r="35" spans="1:24" ht="15.75" customHeight="1">
      <c r="A35" s="67"/>
      <c r="B35" s="7">
        <v>5</v>
      </c>
      <c r="C35" s="73"/>
      <c r="D35" s="7"/>
      <c r="E35" s="73"/>
      <c r="F35" s="7"/>
      <c r="G35" s="73"/>
      <c r="H35" s="73"/>
      <c r="I35" s="73"/>
      <c r="J35" s="7"/>
      <c r="K35" s="73"/>
      <c r="L35" s="7"/>
      <c r="M35" s="73"/>
      <c r="N35" s="7"/>
      <c r="O35" s="73"/>
      <c r="P35" s="7"/>
      <c r="Q35" s="79"/>
      <c r="R35" s="79"/>
      <c r="S35" s="79"/>
      <c r="T35" s="79"/>
      <c r="U35" s="73"/>
      <c r="V35" s="7"/>
      <c r="W35" s="7"/>
      <c r="X35" s="7"/>
    </row>
    <row r="36" spans="1:24" ht="16.5">
      <c r="A36" s="152"/>
      <c r="E36" s="125" t="s">
        <v>60</v>
      </c>
      <c r="Q36" s="188" t="s">
        <v>69</v>
      </c>
      <c r="R36" s="8"/>
      <c r="T36" s="127"/>
      <c r="U36" s="8"/>
      <c r="W36" s="72"/>
      <c r="X36" s="72"/>
    </row>
    <row r="37" spans="1:24" ht="16.5">
      <c r="A37" s="152"/>
      <c r="E37" s="112" t="s">
        <v>61</v>
      </c>
      <c r="P37" s="40" t="s">
        <v>67</v>
      </c>
      <c r="T37" s="40"/>
      <c r="V37" s="40"/>
      <c r="W37" s="72"/>
      <c r="X37" s="72"/>
    </row>
    <row r="38" ht="16.5">
      <c r="A38" s="152"/>
    </row>
    <row r="39" spans="1:22" ht="16.5">
      <c r="A39" s="258" t="s">
        <v>39</v>
      </c>
      <c r="B39" s="258" t="s">
        <v>152</v>
      </c>
      <c r="C39" s="258">
        <f>COUNTIF(C$6:C$35,$A39)+'CS2C'!C39</f>
        <v>7</v>
      </c>
      <c r="D39" s="258"/>
      <c r="E39" s="258">
        <f>COUNTIF(E$6:E$35,$A39)+'CS2C'!E39</f>
        <v>7</v>
      </c>
      <c r="F39" s="258"/>
      <c r="G39" s="258">
        <f>COUNTIF(G$6:G$35,$A39)+'CS2C'!G39</f>
        <v>7</v>
      </c>
      <c r="H39" s="258"/>
      <c r="I39" s="258">
        <f>COUNTIF(I$6:I$35,$A39)+'CS2C'!I39</f>
        <v>7</v>
      </c>
      <c r="J39" s="258"/>
      <c r="K39" s="258">
        <f>COUNTIF(K$6:K$35,$A39)+'CS2C'!K39</f>
        <v>7</v>
      </c>
      <c r="L39" s="259"/>
      <c r="M39" s="258">
        <f>COUNTIF(M$6:M$35,$A39)+'CS2C'!M39</f>
        <v>7</v>
      </c>
      <c r="N39" s="263"/>
      <c r="O39" s="258">
        <f>COUNTIF(O$6:O$35,$A39)+'CS2C'!O39</f>
        <v>7</v>
      </c>
      <c r="P39" s="259"/>
      <c r="Q39" s="258">
        <f>COUNTIF(Q$6:Q$35,$A39)+'CS2C'!Q39</f>
        <v>7</v>
      </c>
      <c r="R39" s="259"/>
      <c r="S39" s="258">
        <f>COUNTIF(S$6:S$35,$A39)+'CS2C'!S39</f>
        <v>7</v>
      </c>
      <c r="T39" s="259"/>
      <c r="U39" s="258">
        <f>COUNTIF(U$6:U$35,$A39)+'CS2C'!U39</f>
        <v>7</v>
      </c>
      <c r="V39" s="113" t="s">
        <v>152</v>
      </c>
    </row>
    <row r="40" spans="1:21" ht="16.5">
      <c r="A40" s="258" t="s">
        <v>42</v>
      </c>
      <c r="B40" s="258"/>
      <c r="C40" s="258">
        <f>COUNTIF(C$6:C$35,$A40)+'CS2C'!C40</f>
        <v>4</v>
      </c>
      <c r="D40" s="258"/>
      <c r="E40" s="258">
        <f>COUNTIF(E$6:E$35,$A40)+'CS2C'!E40</f>
        <v>4</v>
      </c>
      <c r="F40" s="258"/>
      <c r="G40" s="258">
        <f>COUNTIF(G$6:G$35,$A40)+'CS2C'!G40</f>
        <v>4</v>
      </c>
      <c r="H40" s="258"/>
      <c r="I40" s="258">
        <f>COUNTIF(I$6:I$35,$A40)+'CS2C'!I40</f>
        <v>4</v>
      </c>
      <c r="J40" s="258"/>
      <c r="K40" s="258">
        <f>COUNTIF(K$6:K$35,$A40)+'CS2C'!K40</f>
        <v>4</v>
      </c>
      <c r="L40" s="259"/>
      <c r="M40" s="258">
        <f>COUNTIF(M$6:M$35,$A40)+'CS2C'!M40</f>
        <v>4</v>
      </c>
      <c r="N40" s="263"/>
      <c r="O40" s="258">
        <f>COUNTIF(O$6:O$35,$A40)+'CS2C'!O40</f>
        <v>4</v>
      </c>
      <c r="P40" s="259"/>
      <c r="Q40" s="258">
        <f>COUNTIF(Q$6:Q$35,$A40)+'CS2C'!Q40</f>
        <v>4</v>
      </c>
      <c r="R40" s="259"/>
      <c r="S40" s="258">
        <f>COUNTIF(S$6:S$35,$A40)+'CS2C'!S40</f>
        <v>4</v>
      </c>
      <c r="T40" s="259"/>
      <c r="U40" s="258">
        <f>COUNTIF(U$6:U$35,$A40)+'CS2C'!U40</f>
        <v>4</v>
      </c>
    </row>
    <row r="41" spans="1:22" ht="16.5">
      <c r="A41" s="258" t="s">
        <v>45</v>
      </c>
      <c r="B41" s="258"/>
      <c r="C41" s="258">
        <f>COUNTIF(C$6:C$35,$A41)+'CS2C'!C41</f>
        <v>4</v>
      </c>
      <c r="D41" s="258"/>
      <c r="E41" s="258">
        <f>COUNTIF(E$6:E$35,$A41)+'CS2C'!E41</f>
        <v>4</v>
      </c>
      <c r="F41" s="258"/>
      <c r="G41" s="258">
        <f>COUNTIF(G$6:G$35,$A41)+'CS2C'!G41</f>
        <v>4</v>
      </c>
      <c r="H41" s="258"/>
      <c r="I41" s="258">
        <f>COUNTIF(I$6:I$35,$A41)+'CS2C'!I41</f>
        <v>4</v>
      </c>
      <c r="J41" s="258"/>
      <c r="K41" s="258">
        <f>COUNTIF(K$6:K$35,$A41)+'CS2C'!K41</f>
        <v>4</v>
      </c>
      <c r="L41" s="259"/>
      <c r="M41" s="258">
        <f>COUNTIF(M$6:M$35,$A41)+'CS2C'!M41</f>
        <v>4</v>
      </c>
      <c r="N41" s="263"/>
      <c r="O41" s="258">
        <f>COUNTIF(O$6:O$35,$A41)+'CS2C'!O41</f>
        <v>3</v>
      </c>
      <c r="P41" s="259"/>
      <c r="Q41" s="258">
        <f>COUNTIF(Q$6:Q$35,$A41)+'CS2C'!Q41</f>
        <v>3</v>
      </c>
      <c r="R41" s="259"/>
      <c r="S41" s="258">
        <f>COUNTIF(S$6:S$35,$A41)+'CS2C'!S41</f>
        <v>3</v>
      </c>
      <c r="T41" s="259"/>
      <c r="U41" s="258">
        <f>COUNTIF(U$6:U$35,$A41)+'CS2C'!U41</f>
        <v>3</v>
      </c>
      <c r="V41" s="113" t="s">
        <v>152</v>
      </c>
    </row>
    <row r="42" spans="1:21" ht="16.5">
      <c r="A42" s="258" t="s">
        <v>44</v>
      </c>
      <c r="B42" s="258"/>
      <c r="C42" s="258">
        <f>COUNTIF(C$6:C$35,$A42)+'CS2C'!C42</f>
        <v>2</v>
      </c>
      <c r="D42" s="258"/>
      <c r="E42" s="258">
        <f>COUNTIF(E$6:E$35,$A42)+'CS2C'!E42</f>
        <v>2</v>
      </c>
      <c r="F42" s="258"/>
      <c r="G42" s="258">
        <f>COUNTIF(G$6:G$35,$A42)+'CS2C'!G42</f>
        <v>2</v>
      </c>
      <c r="H42" s="258"/>
      <c r="I42" s="258">
        <f>COUNTIF(I$6:I$35,$A42)+'CS2C'!I42</f>
        <v>2</v>
      </c>
      <c r="J42" s="258"/>
      <c r="K42" s="258">
        <f>COUNTIF(K$6:K$35,$A42)+'CS2C'!K42</f>
        <v>2</v>
      </c>
      <c r="L42" s="259"/>
      <c r="M42" s="258">
        <f>COUNTIF(M$6:M$35,$A42)+'CS2C'!M42</f>
        <v>2</v>
      </c>
      <c r="N42" s="263"/>
      <c r="O42" s="258">
        <f>COUNTIF(O$6:O$35,$A42)+'CS2C'!O42</f>
        <v>1</v>
      </c>
      <c r="P42" s="259"/>
      <c r="Q42" s="258">
        <f>COUNTIF(Q$6:Q$35,$A42)+'CS2C'!Q42</f>
        <v>1</v>
      </c>
      <c r="R42" s="259"/>
      <c r="S42" s="258">
        <f>COUNTIF(S$6:S$35,$A42)+'CS2C'!S42</f>
        <v>1</v>
      </c>
      <c r="T42" s="259"/>
      <c r="U42" s="258">
        <f>COUNTIF(U$6:U$35,$A42)+'CS2C'!U42</f>
        <v>1</v>
      </c>
    </row>
    <row r="43" spans="1:22" ht="16.5">
      <c r="A43" s="258" t="s">
        <v>43</v>
      </c>
      <c r="B43" s="258" t="s">
        <v>152</v>
      </c>
      <c r="C43" s="258">
        <f>COUNTIF(C$6:C$35,$A43)+'CS2C'!C43</f>
        <v>4</v>
      </c>
      <c r="D43" s="258"/>
      <c r="E43" s="258">
        <f>COUNTIF(E$6:E$35,$A43)+'CS2C'!E43</f>
        <v>5</v>
      </c>
      <c r="F43" s="258"/>
      <c r="G43" s="258">
        <f>COUNTIF(G$6:G$35,$A43)+'CS2C'!G43</f>
        <v>5</v>
      </c>
      <c r="H43" s="258"/>
      <c r="I43" s="258">
        <f>COUNTIF(I$6:I$35,$A43)+'CS2C'!I43</f>
        <v>5</v>
      </c>
      <c r="J43" s="258"/>
      <c r="K43" s="258">
        <f>COUNTIF(K$6:K$35,$A43)+'CS2C'!K43</f>
        <v>5</v>
      </c>
      <c r="L43" s="259"/>
      <c r="M43" s="258">
        <f>COUNTIF(M$6:M$35,$A43)+'CS2C'!M43</f>
        <v>5</v>
      </c>
      <c r="N43" s="263"/>
      <c r="O43" s="258">
        <f>COUNTIF(O$6:O$35,$A43)+'CS2C'!O43</f>
        <v>5</v>
      </c>
      <c r="P43" s="259"/>
      <c r="Q43" s="258">
        <f>COUNTIF(Q$6:Q$35,$A43)+'CS2C'!Q43</f>
        <v>5</v>
      </c>
      <c r="R43" s="259"/>
      <c r="S43" s="258">
        <f>COUNTIF(S$6:S$35,$A43)+'CS2C'!S43</f>
        <v>5</v>
      </c>
      <c r="T43" s="259"/>
      <c r="U43" s="258">
        <f>COUNTIF(U$6:U$35,$A43)+'CS2C'!U43</f>
        <v>5</v>
      </c>
      <c r="V43" s="113" t="s">
        <v>152</v>
      </c>
    </row>
    <row r="44" spans="1:21" ht="16.5">
      <c r="A44" s="258" t="s">
        <v>46</v>
      </c>
      <c r="B44" s="258"/>
      <c r="C44" s="258">
        <f>COUNTIF(C$6:C$35,$A44)+'CS2C'!C44</f>
        <v>1</v>
      </c>
      <c r="D44" s="258"/>
      <c r="E44" s="258">
        <f>COUNTIF(E$6:E$35,$A44)+'CS2C'!E44</f>
        <v>1</v>
      </c>
      <c r="F44" s="258"/>
      <c r="G44" s="258">
        <f>COUNTIF(G$6:G$35,$A44)+'CS2C'!G44</f>
        <v>1</v>
      </c>
      <c r="H44" s="258"/>
      <c r="I44" s="258">
        <f>COUNTIF(I$6:I$35,$A44)+'CS2C'!I44</f>
        <v>1</v>
      </c>
      <c r="J44" s="258"/>
      <c r="K44" s="258">
        <f>COUNTIF(K$6:K$35,$A44)+'CS2C'!K44</f>
        <v>1</v>
      </c>
      <c r="L44" s="259"/>
      <c r="M44" s="258">
        <f>COUNTIF(M$6:M$35,$A44)+'CS2C'!M44</f>
        <v>1</v>
      </c>
      <c r="N44" s="263"/>
      <c r="O44" s="258">
        <f>COUNTIF(O$6:O$35,$A44)+'CS2C'!O44</f>
        <v>1</v>
      </c>
      <c r="P44" s="259"/>
      <c r="Q44" s="258">
        <f>COUNTIF(Q$6:Q$35,$A44)+'CS2C'!Q44</f>
        <v>1</v>
      </c>
      <c r="R44" s="259"/>
      <c r="S44" s="258">
        <f>COUNTIF(S$6:S$35,$A44)+'CS2C'!S44</f>
        <v>1</v>
      </c>
      <c r="T44" s="259"/>
      <c r="U44" s="258">
        <f>COUNTIF(U$6:U$35,$A44)+'CS2C'!U44</f>
        <v>1</v>
      </c>
    </row>
    <row r="45" spans="1:21" ht="16.5">
      <c r="A45" s="258" t="s">
        <v>41</v>
      </c>
      <c r="B45" s="258"/>
      <c r="C45" s="258">
        <f>COUNTIF(C$6:C$35,$A45)+'CS2C'!C45</f>
        <v>1</v>
      </c>
      <c r="D45" s="258"/>
      <c r="E45" s="258">
        <f>COUNTIF(E$6:E$35,$A45)+'CS2C'!E45</f>
        <v>1</v>
      </c>
      <c r="F45" s="258"/>
      <c r="G45" s="258">
        <f>COUNTIF(G$6:G$35,$A45)+'CS2C'!G45</f>
        <v>1</v>
      </c>
      <c r="H45" s="258"/>
      <c r="I45" s="258">
        <f>COUNTIF(I$6:I$35,$A45)+'CS2C'!I45</f>
        <v>1</v>
      </c>
      <c r="J45" s="258"/>
      <c r="K45" s="258">
        <f>COUNTIF(K$6:K$35,$A45)+'CS2C'!K45</f>
        <v>1</v>
      </c>
      <c r="L45" s="259"/>
      <c r="M45" s="258">
        <f>COUNTIF(M$6:M$35,$A45)+'CS2C'!M45</f>
        <v>1</v>
      </c>
      <c r="N45" s="263"/>
      <c r="O45" s="258">
        <f>COUNTIF(O$6:O$35,$A45)+'CS2C'!O45</f>
        <v>1</v>
      </c>
      <c r="P45" s="259"/>
      <c r="Q45" s="258">
        <f>COUNTIF(Q$6:Q$35,$A45)+'CS2C'!Q45</f>
        <v>1</v>
      </c>
      <c r="R45" s="259"/>
      <c r="S45" s="258">
        <f>COUNTIF(S$6:S$35,$A45)+'CS2C'!S45</f>
        <v>1</v>
      </c>
      <c r="T45" s="259"/>
      <c r="U45" s="258">
        <f>COUNTIF(U$6:U$35,$A45)+'CS2C'!U45</f>
        <v>1</v>
      </c>
    </row>
    <row r="46" spans="1:21" ht="16.5">
      <c r="A46" s="258" t="s">
        <v>40</v>
      </c>
      <c r="B46" s="258" t="s">
        <v>152</v>
      </c>
      <c r="C46" s="258">
        <f>COUNTIF(C$6:C$35,$A46)+'CS2C'!C46</f>
        <v>7</v>
      </c>
      <c r="D46" s="258"/>
      <c r="E46" s="258">
        <f>COUNTIF(E$6:E$35,$A46)+'CS2C'!E46</f>
        <v>6</v>
      </c>
      <c r="F46" s="258"/>
      <c r="G46" s="258">
        <f>COUNTIF(G$6:G$35,$A46)+'CS2C'!G46</f>
        <v>6</v>
      </c>
      <c r="H46" s="258"/>
      <c r="I46" s="258">
        <f>COUNTIF(I$6:I$35,$A46)+'CS2C'!I46</f>
        <v>6</v>
      </c>
      <c r="J46" s="258"/>
      <c r="K46" s="258">
        <f>COUNTIF(K$6:K$35,$A46)+'CS2C'!K46</f>
        <v>6</v>
      </c>
      <c r="L46" s="259"/>
      <c r="M46" s="258">
        <f>COUNTIF(M$6:M$35,$A46)+'CS2C'!M46</f>
        <v>6</v>
      </c>
      <c r="N46" s="263"/>
      <c r="O46" s="258">
        <f>COUNTIF(O$6:O$35,$A46)+'CS2C'!O46</f>
        <v>7</v>
      </c>
      <c r="P46" s="259"/>
      <c r="Q46" s="258">
        <f>COUNTIF(Q$6:Q$35,$A46)+'CS2C'!Q46</f>
        <v>7</v>
      </c>
      <c r="R46" s="259"/>
      <c r="S46" s="258">
        <f>COUNTIF(S$6:S$35,$A46)+'CS2C'!S46</f>
        <v>7</v>
      </c>
      <c r="T46" s="259"/>
      <c r="U46" s="258">
        <f>COUNTIF(U$6:U$35,$A46)+'CS2C'!U46</f>
        <v>7</v>
      </c>
    </row>
    <row r="47" spans="1:21" ht="16.5">
      <c r="A47" s="258" t="s">
        <v>10</v>
      </c>
      <c r="B47" s="258"/>
      <c r="C47" s="258">
        <f>COUNTIF(C$6:C$35,$A47)+'CS2C'!C47</f>
        <v>1</v>
      </c>
      <c r="D47" s="258"/>
      <c r="E47" s="258">
        <f>COUNTIF(E$6:E$35,$A47)+'CS2C'!E47</f>
        <v>1</v>
      </c>
      <c r="F47" s="258"/>
      <c r="G47" s="258">
        <f>COUNTIF(G$6:G$35,$A47)+'CS2C'!G47</f>
        <v>1</v>
      </c>
      <c r="H47" s="258"/>
      <c r="I47" s="258">
        <f>COUNTIF(I$6:I$35,$A47)+'CS2C'!I47</f>
        <v>1</v>
      </c>
      <c r="J47" s="258"/>
      <c r="K47" s="258">
        <f>COUNTIF(K$6:K$35,$A47)+'CS2C'!K47</f>
        <v>1</v>
      </c>
      <c r="L47" s="259"/>
      <c r="M47" s="258">
        <f>COUNTIF(M$6:M$35,$A47)+'CS2C'!M47</f>
        <v>1</v>
      </c>
      <c r="N47" s="263"/>
      <c r="O47" s="258">
        <f>COUNTIF(O$6:O$35,$A47)+'CS2C'!O47</f>
        <v>1</v>
      </c>
      <c r="P47" s="259"/>
      <c r="Q47" s="258">
        <f>COUNTIF(Q$6:Q$35,$A47)+'CS2C'!Q47</f>
        <v>1</v>
      </c>
      <c r="R47" s="259"/>
      <c r="S47" s="258">
        <f>COUNTIF(S$6:S$35,$A47)+'CS2C'!S47</f>
        <v>1</v>
      </c>
      <c r="T47" s="259"/>
      <c r="U47" s="258">
        <f>COUNTIF(U$6:U$35,$A47)+'CS2C'!U47</f>
        <v>1</v>
      </c>
    </row>
    <row r="48" spans="1:21" ht="16.5">
      <c r="A48" s="258" t="s">
        <v>57</v>
      </c>
      <c r="B48" s="258"/>
      <c r="C48" s="258">
        <f>COUNTIF(C$6:C$35,$A48)+'CS2C'!C48</f>
        <v>1</v>
      </c>
      <c r="D48" s="258"/>
      <c r="E48" s="258">
        <f>COUNTIF(E$6:E$35,$A48)+'CS2C'!E48</f>
        <v>1</v>
      </c>
      <c r="F48" s="258"/>
      <c r="G48" s="258">
        <f>COUNTIF(G$6:G$35,$A48)+'CS2C'!G48</f>
        <v>1</v>
      </c>
      <c r="H48" s="258"/>
      <c r="I48" s="258">
        <f>COUNTIF(I$6:I$35,$A48)+'CS2C'!I48</f>
        <v>1</v>
      </c>
      <c r="J48" s="258"/>
      <c r="K48" s="258">
        <f>COUNTIF(K$6:K$35,$A48)+'CS2C'!K48</f>
        <v>1</v>
      </c>
      <c r="L48" s="259"/>
      <c r="M48" s="258">
        <f>COUNTIF(M$6:M$35,$A48)+'CS2C'!M48</f>
        <v>1</v>
      </c>
      <c r="N48" s="263"/>
      <c r="O48" s="258">
        <f>COUNTIF(O$6:O$35,$A48)+'CS2C'!O48</f>
        <v>1</v>
      </c>
      <c r="P48" s="259"/>
      <c r="Q48" s="258">
        <f>COUNTIF(Q$6:Q$35,$A48)+'CS2C'!Q48</f>
        <v>1</v>
      </c>
      <c r="R48" s="259"/>
      <c r="S48" s="258">
        <f>COUNTIF(S$6:S$35,$A48)+'CS2C'!S48</f>
        <v>1</v>
      </c>
      <c r="T48" s="259"/>
      <c r="U48" s="258">
        <f>COUNTIF(U$6:U$35,$A48)+'CS2C'!U48</f>
        <v>1</v>
      </c>
    </row>
    <row r="49" spans="1:21" ht="16.5">
      <c r="A49" s="258" t="s">
        <v>11</v>
      </c>
      <c r="B49" s="258"/>
      <c r="C49" s="258">
        <f>COUNTIF(C$6:C$35,$A49)+'CS2C'!C49</f>
        <v>1</v>
      </c>
      <c r="D49" s="258"/>
      <c r="E49" s="258">
        <f>COUNTIF(E$6:E$35,$A49)+'CS2C'!E49</f>
        <v>1</v>
      </c>
      <c r="F49" s="258"/>
      <c r="G49" s="258">
        <f>COUNTIF(G$6:G$35,$A49)+'CS2C'!G49</f>
        <v>1</v>
      </c>
      <c r="H49" s="258"/>
      <c r="I49" s="258">
        <f>COUNTIF(I$6:I$35,$A49)+'CS2C'!I49</f>
        <v>1</v>
      </c>
      <c r="J49" s="258"/>
      <c r="K49" s="258">
        <f>COUNTIF(K$6:K$35,$A49)+'CS2C'!K49</f>
        <v>1</v>
      </c>
      <c r="L49" s="259"/>
      <c r="M49" s="258">
        <f>COUNTIF(M$6:M$35,$A49)+'CS2C'!M49</f>
        <v>1</v>
      </c>
      <c r="N49" s="263"/>
      <c r="O49" s="258">
        <f>COUNTIF(O$6:O$35,$A49)+'CS2C'!O49</f>
        <v>1</v>
      </c>
      <c r="P49" s="259"/>
      <c r="Q49" s="258">
        <f>COUNTIF(Q$6:Q$35,$A49)+'CS2C'!Q49</f>
        <v>1</v>
      </c>
      <c r="R49" s="259"/>
      <c r="S49" s="258">
        <f>COUNTIF(S$6:S$35,$A49)+'CS2C'!S49</f>
        <v>1</v>
      </c>
      <c r="T49" s="259"/>
      <c r="U49" s="258">
        <f>COUNTIF(U$6:U$35,$A49)+'CS2C'!U49</f>
        <v>1</v>
      </c>
    </row>
    <row r="50" spans="1:21" ht="16.5">
      <c r="A50" s="258" t="s">
        <v>77</v>
      </c>
      <c r="B50" s="258"/>
      <c r="C50" s="258">
        <f>COUNTIF(C$6:C$35,$A50)+'CS2C'!C50</f>
        <v>1</v>
      </c>
      <c r="D50" s="258"/>
      <c r="E50" s="258">
        <f>COUNTIF(E$6:E$35,$A50)+'CS2C'!E50</f>
        <v>1</v>
      </c>
      <c r="F50" s="258"/>
      <c r="G50" s="258">
        <f>COUNTIF(G$6:G$35,$A50)+'CS2C'!G50</f>
        <v>1</v>
      </c>
      <c r="H50" s="258"/>
      <c r="I50" s="258">
        <f>COUNTIF(I$6:I$35,$A50)+'CS2C'!I50</f>
        <v>1</v>
      </c>
      <c r="J50" s="258"/>
      <c r="K50" s="258">
        <f>COUNTIF(K$6:K$35,$A50)+'CS2C'!K50</f>
        <v>1</v>
      </c>
      <c r="L50" s="259"/>
      <c r="M50" s="258">
        <f>COUNTIF(M$6:M$35,$A50)+'CS2C'!M50</f>
        <v>1</v>
      </c>
      <c r="N50" s="263"/>
      <c r="O50" s="258">
        <f>COUNTIF(O$6:O$35,$A50)+'CS2C'!O50</f>
        <v>1</v>
      </c>
      <c r="P50" s="259"/>
      <c r="Q50" s="258">
        <f>COUNTIF(Q$6:Q$35,$A50)+'CS2C'!Q50</f>
        <v>1</v>
      </c>
      <c r="R50" s="259"/>
      <c r="S50" s="258">
        <f>COUNTIF(S$6:S$35,$A50)+'CS2C'!S50</f>
        <v>1</v>
      </c>
      <c r="T50" s="259"/>
      <c r="U50" s="258">
        <f>COUNTIF(U$6:U$35,$A50)+'CS2C'!U50</f>
        <v>1</v>
      </c>
    </row>
    <row r="51" spans="1:21" ht="16.5">
      <c r="A51" s="258" t="s">
        <v>59</v>
      </c>
      <c r="B51" s="258"/>
      <c r="C51" s="258">
        <f>COUNTIF(C$6:C$35,$A51)+'CS2C'!C51</f>
        <v>1</v>
      </c>
      <c r="D51" s="258"/>
      <c r="E51" s="258">
        <f>COUNTIF(E$6:E$35,$A51)+'CS2C'!E51</f>
        <v>1</v>
      </c>
      <c r="F51" s="258"/>
      <c r="G51" s="258">
        <f>COUNTIF(G$6:G$35,$A51)+'CS2C'!G51</f>
        <v>1</v>
      </c>
      <c r="H51" s="258"/>
      <c r="I51" s="258">
        <f>COUNTIF(I$6:I$35,$A51)+'CS2C'!I51</f>
        <v>1</v>
      </c>
      <c r="J51" s="258"/>
      <c r="K51" s="258">
        <f>COUNTIF(K$6:K$35,$A51)+'CS2C'!K51</f>
        <v>1</v>
      </c>
      <c r="L51" s="259"/>
      <c r="M51" s="258">
        <f>COUNTIF(M$6:M$35,$A51)+'CS2C'!M51</f>
        <v>1</v>
      </c>
      <c r="N51" s="263"/>
      <c r="O51" s="258">
        <f>COUNTIF(O$6:O$35,$A51)+'CS2C'!O51</f>
        <v>2</v>
      </c>
      <c r="P51" s="259"/>
      <c r="Q51" s="258">
        <f>COUNTIF(Q$6:Q$35,$A51)+'CS2C'!Q51</f>
        <v>2</v>
      </c>
      <c r="R51" s="259"/>
      <c r="S51" s="258">
        <f>COUNTIF(S$6:S$35,$A51)+'CS2C'!S51</f>
        <v>2</v>
      </c>
      <c r="T51" s="259"/>
      <c r="U51" s="258">
        <f>COUNTIF(U$6:U$35,$A51)+'CS2C'!U51</f>
        <v>2</v>
      </c>
    </row>
  </sheetData>
  <mergeCells count="26">
    <mergeCell ref="M4:N4"/>
    <mergeCell ref="A3:B4"/>
    <mergeCell ref="C3:D3"/>
    <mergeCell ref="E3:F3"/>
    <mergeCell ref="C4:D4"/>
    <mergeCell ref="E4:F4"/>
    <mergeCell ref="W3:X3"/>
    <mergeCell ref="Q3:R3"/>
    <mergeCell ref="Q4:R4"/>
    <mergeCell ref="G3:H3"/>
    <mergeCell ref="G4:H4"/>
    <mergeCell ref="I3:J3"/>
    <mergeCell ref="I4:J4"/>
    <mergeCell ref="K3:L3"/>
    <mergeCell ref="O3:P3"/>
    <mergeCell ref="K4:L4"/>
    <mergeCell ref="W4:X4"/>
    <mergeCell ref="O4:P4"/>
    <mergeCell ref="M3:N3"/>
    <mergeCell ref="W2:X2"/>
    <mergeCell ref="S3:T3"/>
    <mergeCell ref="S4:T4"/>
    <mergeCell ref="S2:T2"/>
    <mergeCell ref="U2:V2"/>
    <mergeCell ref="U4:V4"/>
    <mergeCell ref="U3:V3"/>
  </mergeCells>
  <printOptions horizontalCentered="1"/>
  <pageMargins left="0.18" right="0.2" top="0.18" bottom="0.18" header="0.21" footer="0.1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="85" zoomScaleNormal="85" workbookViewId="0" topLeftCell="A1">
      <selection activeCell="U13" sqref="U13"/>
    </sheetView>
  </sheetViews>
  <sheetFormatPr defaultColWidth="8.72265625" defaultRowHeight="16.5"/>
  <cols>
    <col min="1" max="1" width="3.453125" style="113" customWidth="1"/>
    <col min="2" max="2" width="3.36328125" style="113" customWidth="1"/>
    <col min="3" max="3" width="3.54296875" style="113" customWidth="1"/>
    <col min="4" max="4" width="7.0859375" style="113" customWidth="1"/>
    <col min="5" max="5" width="3.54296875" style="113" customWidth="1"/>
    <col min="6" max="6" width="7.36328125" style="113" customWidth="1"/>
    <col min="7" max="7" width="3.54296875" style="113" customWidth="1"/>
    <col min="8" max="8" width="7.36328125" style="113" customWidth="1"/>
    <col min="9" max="9" width="3.54296875" style="113" customWidth="1"/>
    <col min="10" max="10" width="7.36328125" style="113" customWidth="1"/>
    <col min="11" max="11" width="3.54296875" style="113" customWidth="1"/>
    <col min="12" max="12" width="7.36328125" style="113" customWidth="1"/>
    <col min="13" max="13" width="3.54296875" style="113" customWidth="1"/>
    <col min="14" max="14" width="7.36328125" style="113" customWidth="1"/>
    <col min="15" max="15" width="3.54296875" style="205" customWidth="1"/>
    <col min="16" max="16" width="7.36328125" style="205" customWidth="1"/>
    <col min="17" max="17" width="3.18359375" style="205" customWidth="1"/>
    <col min="18" max="18" width="7.36328125" style="205" customWidth="1"/>
    <col min="19" max="19" width="3.54296875" style="113" customWidth="1"/>
    <col min="20" max="20" width="6.99609375" style="113" customWidth="1"/>
    <col min="21" max="21" width="3.54296875" style="113" customWidth="1"/>
    <col min="22" max="22" width="7.0859375" style="113" customWidth="1"/>
    <col min="23" max="23" width="3.18359375" style="113" customWidth="1"/>
    <col min="24" max="24" width="7.36328125" style="113" customWidth="1"/>
    <col min="25" max="16384" width="8.90625" style="113" customWidth="1"/>
  </cols>
  <sheetData>
    <row r="1" spans="1:24" ht="25.5" customHeight="1">
      <c r="A1" s="1" t="s">
        <v>85</v>
      </c>
      <c r="I1" s="62" t="s">
        <v>49</v>
      </c>
      <c r="L1" s="62"/>
      <c r="O1" s="198"/>
      <c r="P1" s="198"/>
      <c r="Q1" s="201" t="s">
        <v>148</v>
      </c>
      <c r="R1" s="201"/>
      <c r="T1" s="28"/>
      <c r="U1" s="28"/>
      <c r="V1" s="166"/>
      <c r="W1" s="184"/>
      <c r="X1" s="155">
        <f>PCCM!AB1</f>
        <v>2</v>
      </c>
    </row>
    <row r="2" spans="1:25" ht="18.75" customHeight="1">
      <c r="A2" s="2"/>
      <c r="L2" s="8"/>
      <c r="O2" s="201" t="s">
        <v>58</v>
      </c>
      <c r="P2" s="202"/>
      <c r="Q2" s="203"/>
      <c r="R2" s="204"/>
      <c r="S2" s="293"/>
      <c r="T2" s="293"/>
      <c r="U2" s="293">
        <f>PCCM!M2</f>
        <v>41225</v>
      </c>
      <c r="V2" s="293"/>
      <c r="W2" s="293"/>
      <c r="X2" s="293"/>
      <c r="Y2" s="126"/>
    </row>
    <row r="3" spans="1:24" ht="16.5" customHeight="1">
      <c r="A3" s="283" t="s">
        <v>1</v>
      </c>
      <c r="B3" s="283"/>
      <c r="C3" s="281" t="s">
        <v>17</v>
      </c>
      <c r="D3" s="282"/>
      <c r="E3" s="281" t="s">
        <v>18</v>
      </c>
      <c r="F3" s="282"/>
      <c r="G3" s="281" t="s">
        <v>19</v>
      </c>
      <c r="H3" s="282"/>
      <c r="I3" s="281" t="s">
        <v>48</v>
      </c>
      <c r="J3" s="294"/>
      <c r="K3" s="295" t="s">
        <v>88</v>
      </c>
      <c r="L3" s="282"/>
      <c r="M3" s="281" t="s">
        <v>89</v>
      </c>
      <c r="N3" s="282"/>
      <c r="O3" s="283" t="s">
        <v>23</v>
      </c>
      <c r="P3" s="283"/>
      <c r="Q3" s="283" t="s">
        <v>24</v>
      </c>
      <c r="R3" s="283"/>
      <c r="S3" s="281" t="s">
        <v>25</v>
      </c>
      <c r="T3" s="282"/>
      <c r="U3" s="281" t="s">
        <v>26</v>
      </c>
      <c r="V3" s="282"/>
      <c r="W3" s="283" t="s">
        <v>59</v>
      </c>
      <c r="X3" s="283"/>
    </row>
    <row r="4" spans="1:24" ht="16.5" customHeight="1">
      <c r="A4" s="283"/>
      <c r="B4" s="283"/>
      <c r="C4" s="290" t="str">
        <f>PCCM!$C13</f>
        <v>H»ngN</v>
      </c>
      <c r="D4" s="290"/>
      <c r="E4" s="290" t="str">
        <f>PCCM!$C14</f>
        <v>Ðn</v>
      </c>
      <c r="F4" s="290"/>
      <c r="G4" s="290" t="str">
        <f>PCCM!$C15</f>
        <v>MinhCD</v>
      </c>
      <c r="H4" s="290"/>
      <c r="I4" s="290" t="str">
        <f>PCCM!$C16</f>
        <v>ThanhB</v>
      </c>
      <c r="J4" s="290"/>
      <c r="K4" s="290" t="str">
        <f>PCCM!$C17</f>
        <v>T©m</v>
      </c>
      <c r="L4" s="290"/>
      <c r="M4" s="290" t="str">
        <f>PCCM!$C18</f>
        <v>ThanhA</v>
      </c>
      <c r="N4" s="290"/>
      <c r="O4" s="290" t="str">
        <f>PCCM!$C19</f>
        <v>H­¬ngB</v>
      </c>
      <c r="P4" s="290"/>
      <c r="Q4" s="283" t="str">
        <f>PCCM!$C20</f>
        <v>Kim</v>
      </c>
      <c r="R4" s="283"/>
      <c r="S4" s="283" t="str">
        <f>PCCM!$C21</f>
        <v>MinhCD</v>
      </c>
      <c r="T4" s="283"/>
      <c r="U4" s="283" t="str">
        <f>PCCM!C22</f>
        <v>H»ngN</v>
      </c>
      <c r="V4" s="283"/>
      <c r="W4" s="283"/>
      <c r="X4" s="283"/>
    </row>
    <row r="5" spans="1:24" ht="18" customHeight="1">
      <c r="A5" s="20" t="s">
        <v>29</v>
      </c>
      <c r="B5" s="9" t="s">
        <v>30</v>
      </c>
      <c r="C5" s="21" t="s">
        <v>31</v>
      </c>
      <c r="D5" s="10" t="s">
        <v>32</v>
      </c>
      <c r="E5" s="21" t="s">
        <v>31</v>
      </c>
      <c r="F5" s="10" t="s">
        <v>32</v>
      </c>
      <c r="G5" s="21" t="s">
        <v>31</v>
      </c>
      <c r="H5" s="10" t="s">
        <v>32</v>
      </c>
      <c r="I5" s="21" t="s">
        <v>31</v>
      </c>
      <c r="J5" s="10" t="s">
        <v>32</v>
      </c>
      <c r="K5" s="21" t="s">
        <v>31</v>
      </c>
      <c r="L5" s="10" t="s">
        <v>32</v>
      </c>
      <c r="M5" s="21" t="s">
        <v>31</v>
      </c>
      <c r="N5" s="10" t="s">
        <v>32</v>
      </c>
      <c r="O5" s="21" t="s">
        <v>31</v>
      </c>
      <c r="P5" s="10" t="s">
        <v>32</v>
      </c>
      <c r="Q5" s="180" t="s">
        <v>31</v>
      </c>
      <c r="R5" s="181" t="s">
        <v>32</v>
      </c>
      <c r="S5" s="182" t="s">
        <v>31</v>
      </c>
      <c r="T5" s="182" t="s">
        <v>32</v>
      </c>
      <c r="U5" s="21" t="s">
        <v>31</v>
      </c>
      <c r="V5" s="10" t="s">
        <v>32</v>
      </c>
      <c r="W5" s="71" t="s">
        <v>31</v>
      </c>
      <c r="X5" s="71" t="s">
        <v>32</v>
      </c>
    </row>
    <row r="6" spans="1:24" ht="15.75" customHeight="1">
      <c r="A6" s="65"/>
      <c r="B6" s="11">
        <v>1</v>
      </c>
      <c r="C6" s="6" t="s">
        <v>40</v>
      </c>
      <c r="D6" s="6" t="str">
        <f>VLOOKUP(C6,PCCM!$F$58:$H$70,2,0)</f>
        <v>H»ngN</v>
      </c>
      <c r="E6" s="6" t="s">
        <v>40</v>
      </c>
      <c r="F6" s="6" t="str">
        <f>VLOOKUP(E6,PCCM!$L$58:$M$70,2,0)</f>
        <v>H V©n</v>
      </c>
      <c r="G6" s="6" t="s">
        <v>39</v>
      </c>
      <c r="H6" s="6" t="str">
        <f>VLOOKUP(G6,PCCM!$R$58:$S$70,2,0)</f>
        <v>Hîp</v>
      </c>
      <c r="I6" s="6" t="s">
        <v>45</v>
      </c>
      <c r="J6" s="6" t="str">
        <f>VLOOKUP(I6,PCCM!$AB$58:$AC$70,2,0)</f>
        <v>S¸u</v>
      </c>
      <c r="K6" s="6" t="s">
        <v>39</v>
      </c>
      <c r="L6" s="6" t="str">
        <f>VLOOKUP(K6,PCCM!$AF$58:$AG$70,2,0)</f>
        <v>VinhT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.75" customHeight="1">
      <c r="A7" s="66" t="s">
        <v>29</v>
      </c>
      <c r="B7" s="6">
        <v>2</v>
      </c>
      <c r="C7" s="6" t="s">
        <v>40</v>
      </c>
      <c r="D7" s="6" t="str">
        <f>VLOOKUP(C7,PCCM!$F$58:$H$70,2,0)</f>
        <v>H»ngN</v>
      </c>
      <c r="E7" s="6" t="s">
        <v>45</v>
      </c>
      <c r="F7" s="6" t="str">
        <f>VLOOKUP(E7,PCCM!$L$58:$M$70,2,0)</f>
        <v>Ngäc H</v>
      </c>
      <c r="G7" s="6" t="s">
        <v>43</v>
      </c>
      <c r="H7" s="6" t="str">
        <f>VLOOKUP(G7,PCCM!$R$58:$S$70,2,0)</f>
        <v>HuyÒn</v>
      </c>
      <c r="I7" s="6" t="s">
        <v>45</v>
      </c>
      <c r="J7" s="6" t="str">
        <f>VLOOKUP(I7,PCCM!$AB$58:$AC$70,2,0)</f>
        <v>S¸u</v>
      </c>
      <c r="K7" s="6" t="s">
        <v>39</v>
      </c>
      <c r="L7" s="6" t="str">
        <f>VLOOKUP(K7,PCCM!$AF$58:$AG$70,2,0)</f>
        <v>VinhT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5.75" customHeight="1">
      <c r="A8" s="66" t="s">
        <v>33</v>
      </c>
      <c r="B8" s="6">
        <v>3</v>
      </c>
      <c r="C8" s="6" t="s">
        <v>45</v>
      </c>
      <c r="D8" s="6" t="str">
        <f>VLOOKUP(C8,PCCM!$F$58:$H$70,2,0)</f>
        <v>Ngäc H</v>
      </c>
      <c r="E8" s="6" t="s">
        <v>39</v>
      </c>
      <c r="F8" s="6" t="str">
        <f>VLOOKUP(E8,PCCM!$L$58:$M$70,2,0)</f>
        <v>Hîp</v>
      </c>
      <c r="G8" s="6" t="s">
        <v>45</v>
      </c>
      <c r="H8" s="6" t="str">
        <f>VLOOKUP(G8,PCCM!$R$58:$S$70,2,0)</f>
        <v>Ngäc H</v>
      </c>
      <c r="I8" s="6" t="s">
        <v>40</v>
      </c>
      <c r="J8" s="6" t="str">
        <f>VLOOKUP(I8,PCCM!$AB$58:$AC$70,2,0)</f>
        <v>H V©n</v>
      </c>
      <c r="K8" s="6" t="s">
        <v>43</v>
      </c>
      <c r="L8" s="6" t="str">
        <f>VLOOKUP(K8,PCCM!$AF$58:$AG$70,2,0)</f>
        <v>HuyÒn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153" customFormat="1" ht="15.75" customHeight="1">
      <c r="A9" s="66"/>
      <c r="B9" s="76">
        <v>4</v>
      </c>
      <c r="C9" s="6" t="s">
        <v>43</v>
      </c>
      <c r="D9" s="6" t="str">
        <f>VLOOKUP(C9,PCCM!$F$58:$H$70,2,0)</f>
        <v>H­¬ngB</v>
      </c>
      <c r="E9" s="6" t="s">
        <v>39</v>
      </c>
      <c r="F9" s="6" t="str">
        <f>VLOOKUP(E9,PCCM!$L$58:$M$70,2,0)</f>
        <v>Hîp</v>
      </c>
      <c r="G9" s="6" t="s">
        <v>44</v>
      </c>
      <c r="H9" s="6" t="str">
        <f>VLOOKUP(G9,PCCM!$R$58:$S$70,2,0)</f>
        <v>H¹nh SV</v>
      </c>
      <c r="I9" s="6" t="s">
        <v>40</v>
      </c>
      <c r="J9" s="6" t="str">
        <f>VLOOKUP(I9,PCCM!$AB$58:$AC$70,2,0)</f>
        <v>H V©n</v>
      </c>
      <c r="K9" s="6" t="s">
        <v>43</v>
      </c>
      <c r="L9" s="6" t="str">
        <f>VLOOKUP(K9,PCCM!$AF$58:$AG$70,2,0)</f>
        <v>HuyÒn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5.75" customHeight="1">
      <c r="A10" s="67"/>
      <c r="B10" s="60">
        <v>5</v>
      </c>
      <c r="C10" s="60"/>
      <c r="D10" s="7"/>
      <c r="E10" s="60"/>
      <c r="F10" s="7"/>
      <c r="G10" s="60"/>
      <c r="H10" s="7"/>
      <c r="I10" s="60"/>
      <c r="J10" s="7"/>
      <c r="K10" s="60"/>
      <c r="L10" s="7"/>
      <c r="M10" s="60"/>
      <c r="N10" s="7"/>
      <c r="O10" s="60"/>
      <c r="P10" s="7"/>
      <c r="Q10" s="60"/>
      <c r="R10" s="7"/>
      <c r="S10" s="7"/>
      <c r="T10" s="7"/>
      <c r="U10" s="7"/>
      <c r="V10" s="7"/>
      <c r="W10" s="7"/>
      <c r="X10" s="7"/>
    </row>
    <row r="11" spans="1:24" ht="15.75" customHeight="1">
      <c r="A11" s="68"/>
      <c r="B11" s="5">
        <v>1</v>
      </c>
      <c r="C11" s="15"/>
      <c r="D11" s="5"/>
      <c r="E11" s="6"/>
      <c r="F11" s="5"/>
      <c r="G11" s="15"/>
      <c r="H11" s="5"/>
      <c r="I11" s="15"/>
      <c r="J11" s="5"/>
      <c r="K11" s="15"/>
      <c r="L11" s="5"/>
      <c r="M11" s="15" t="s">
        <v>45</v>
      </c>
      <c r="N11" s="5" t="str">
        <f>VLOOKUP(M11,PCCM!$AI$58:$AJ$70,2,0)</f>
        <v>S¸u</v>
      </c>
      <c r="O11" s="15" t="s">
        <v>40</v>
      </c>
      <c r="P11" s="5" t="str">
        <f>VLOOKUP(O11,PCCM!$AL$58:$AM$70,2,0)</f>
        <v>Kim</v>
      </c>
      <c r="Q11" s="15" t="s">
        <v>42</v>
      </c>
      <c r="R11" s="5" t="str">
        <f>VLOOKUP(Q11,PCCM!$AO$58:$AP$70,2,0)</f>
        <v>Th¾ng</v>
      </c>
      <c r="S11" s="15" t="s">
        <v>39</v>
      </c>
      <c r="T11" s="5" t="str">
        <f>VLOOKUP(S11,PCCM!$AR$58:$AS$70,2,0)</f>
        <v>VinhT</v>
      </c>
      <c r="U11" s="183" t="s">
        <v>43</v>
      </c>
      <c r="V11" s="5" t="str">
        <f>VLOOKUP(U11,PCCM!$R$71:$S$83,2,0)</f>
        <v>ThanhC</v>
      </c>
      <c r="W11" s="15"/>
      <c r="X11" s="5"/>
    </row>
    <row r="12" spans="1:24" ht="15.75" customHeight="1">
      <c r="A12" s="66" t="s">
        <v>29</v>
      </c>
      <c r="B12" s="6">
        <v>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 t="s">
        <v>45</v>
      </c>
      <c r="N12" s="6" t="str">
        <f>VLOOKUP(M12,PCCM!$AI$58:$AJ$70,2,0)</f>
        <v>S¸u</v>
      </c>
      <c r="O12" s="6" t="s">
        <v>40</v>
      </c>
      <c r="P12" s="6" t="str">
        <f>VLOOKUP(O12,PCCM!$AL$58:$AM$70,2,0)</f>
        <v>Kim</v>
      </c>
      <c r="Q12" s="6" t="s">
        <v>42</v>
      </c>
      <c r="R12" s="6" t="str">
        <f>VLOOKUP(Q12,PCCM!$AO$58:$AP$70,2,0)</f>
        <v>Th¾ng</v>
      </c>
      <c r="S12" s="6" t="s">
        <v>39</v>
      </c>
      <c r="T12" s="6" t="str">
        <f>VLOOKUP(S12,PCCM!$AR$58:$AS$70,2,0)</f>
        <v>VinhT</v>
      </c>
      <c r="U12" s="6" t="s">
        <v>43</v>
      </c>
      <c r="V12" s="6" t="str">
        <f>VLOOKUP(U12,PCCM!$R$71:$S$83,2,0)</f>
        <v>ThanhC</v>
      </c>
      <c r="W12" s="6"/>
      <c r="X12" s="6"/>
    </row>
    <row r="13" spans="1:24" ht="15.75" customHeight="1">
      <c r="A13" s="66" t="s">
        <v>34</v>
      </c>
      <c r="B13" s="6">
        <v>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 t="s">
        <v>39</v>
      </c>
      <c r="N13" s="6" t="str">
        <f>VLOOKUP(M13,PCCM!$AI$58:$AJ$70,2,0)</f>
        <v>VinhT</v>
      </c>
      <c r="O13" s="6" t="s">
        <v>43</v>
      </c>
      <c r="P13" s="6" t="str">
        <f>VLOOKUP(O13,PCCM!$AL$58:$AM$70,2,0)</f>
        <v>H­¬ngB</v>
      </c>
      <c r="Q13" s="6" t="s">
        <v>45</v>
      </c>
      <c r="R13" s="6" t="str">
        <f>VLOOKUP(Q13,PCCM!$AO$58:$AP$70,2,0)</f>
        <v>S¸u</v>
      </c>
      <c r="S13" s="6" t="s">
        <v>43</v>
      </c>
      <c r="T13" s="6" t="str">
        <f>VLOOKUP(S13,PCCM!$AR$58:$AS$70,2,0)</f>
        <v>ThanhC</v>
      </c>
      <c r="U13" s="6" t="s">
        <v>42</v>
      </c>
      <c r="V13" s="6" t="str">
        <f>VLOOKUP(U13,PCCM!$R$71:$S$83,2,0)</f>
        <v>Th¾ng</v>
      </c>
      <c r="W13" s="183"/>
      <c r="X13" s="6"/>
    </row>
    <row r="14" spans="1:24" ht="15.75" customHeight="1">
      <c r="A14" s="66"/>
      <c r="B14" s="6">
        <v>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 t="s">
        <v>39</v>
      </c>
      <c r="N14" s="6" t="str">
        <f>VLOOKUP(M14,PCCM!$AI$58:$AJ$70,2,0)</f>
        <v>VinhT</v>
      </c>
      <c r="O14" s="6" t="s">
        <v>43</v>
      </c>
      <c r="P14" s="6" t="str">
        <f>VLOOKUP(O14,PCCM!$AL$58:$AM$70,2,0)</f>
        <v>H­¬ngB</v>
      </c>
      <c r="Q14" s="6" t="s">
        <v>45</v>
      </c>
      <c r="R14" s="6" t="str">
        <f>VLOOKUP(Q14,PCCM!$AO$58:$AP$70,2,0)</f>
        <v>S¸u</v>
      </c>
      <c r="S14" s="6" t="s">
        <v>43</v>
      </c>
      <c r="T14" s="6" t="str">
        <f>VLOOKUP(S14,PCCM!$AR$58:$AS$70,2,0)</f>
        <v>ThanhC</v>
      </c>
      <c r="U14" s="6" t="s">
        <v>42</v>
      </c>
      <c r="V14" s="6" t="str">
        <f>VLOOKUP(U14,PCCM!$R$71:$S$83,2,0)</f>
        <v>Th¾ng</v>
      </c>
      <c r="W14" s="6"/>
      <c r="X14" s="6"/>
    </row>
    <row r="15" spans="1:24" ht="15.75" customHeight="1">
      <c r="A15" s="67"/>
      <c r="B15" s="7">
        <v>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5.75" customHeight="1">
      <c r="A16" s="66"/>
      <c r="B16" s="5">
        <v>1</v>
      </c>
      <c r="C16" s="15" t="s">
        <v>39</v>
      </c>
      <c r="D16" s="5" t="str">
        <f>VLOOKUP(C16,PCCM!$F$58:$H$70,2,0)</f>
        <v>VinhT</v>
      </c>
      <c r="E16" s="15" t="s">
        <v>40</v>
      </c>
      <c r="F16" s="5" t="str">
        <f>VLOOKUP(E16,PCCM!$L$58:$M$70,2,0)</f>
        <v>H V©n</v>
      </c>
      <c r="G16" s="15" t="s">
        <v>39</v>
      </c>
      <c r="H16" s="5" t="str">
        <f>VLOOKUP(G16,PCCM!$R$58:$S$70,2,0)</f>
        <v>Hîp</v>
      </c>
      <c r="I16" s="15" t="s">
        <v>59</v>
      </c>
      <c r="J16" s="5" t="str">
        <f>VLOOKUP(I16,PCCM!$AB$58:$AC$70,2,0)</f>
        <v>H­ng</v>
      </c>
      <c r="K16" s="15" t="s">
        <v>11</v>
      </c>
      <c r="L16" s="5" t="str">
        <f>VLOOKUP(K16,PCCM!$AF$58:$AG$70,2,0)</f>
        <v>D­¬ng</v>
      </c>
      <c r="M16" s="15"/>
      <c r="N16" s="5"/>
      <c r="O16" s="15"/>
      <c r="P16" s="5"/>
      <c r="Q16" s="15"/>
      <c r="R16" s="5"/>
      <c r="S16" s="15"/>
      <c r="T16" s="5"/>
      <c r="U16" s="15"/>
      <c r="V16" s="5"/>
      <c r="W16" s="15"/>
      <c r="X16" s="6"/>
    </row>
    <row r="17" spans="1:24" ht="15.75" customHeight="1">
      <c r="A17" s="66" t="s">
        <v>29</v>
      </c>
      <c r="B17" s="6">
        <v>2</v>
      </c>
      <c r="C17" s="6" t="s">
        <v>39</v>
      </c>
      <c r="D17" s="6" t="str">
        <f>VLOOKUP(C17,PCCM!$F$58:$H$70,2,0)</f>
        <v>VinhT</v>
      </c>
      <c r="E17" s="6" t="s">
        <v>39</v>
      </c>
      <c r="F17" s="6" t="str">
        <f>VLOOKUP(E17,PCCM!$L$58:$M$70,2,0)</f>
        <v>Hîp</v>
      </c>
      <c r="G17" s="6" t="s">
        <v>40</v>
      </c>
      <c r="H17" s="6" t="str">
        <f>VLOOKUP(G17,PCCM!$R$58:$S$70,2,0)</f>
        <v>H»ngN</v>
      </c>
      <c r="I17" s="6" t="s">
        <v>40</v>
      </c>
      <c r="J17" s="6" t="str">
        <f>VLOOKUP(I17,PCCM!$AB$58:$AC$70,2,0)</f>
        <v>H V©n</v>
      </c>
      <c r="K17" s="6" t="s">
        <v>43</v>
      </c>
      <c r="L17" s="6" t="str">
        <f>VLOOKUP(K17,PCCM!$AF$58:$AG$70,2,0)</f>
        <v>HuyÒn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5.75" customHeight="1">
      <c r="A18" s="66" t="s">
        <v>35</v>
      </c>
      <c r="B18" s="6">
        <v>3</v>
      </c>
      <c r="C18" s="6" t="s">
        <v>40</v>
      </c>
      <c r="D18" s="6" t="str">
        <f>VLOOKUP(C18,PCCM!$F$58:$H$70,2,0)</f>
        <v>H»ngN</v>
      </c>
      <c r="E18" s="6" t="s">
        <v>39</v>
      </c>
      <c r="F18" s="6" t="str">
        <f>VLOOKUP(E18,PCCM!$L$58:$M$70,2,0)</f>
        <v>Hîp</v>
      </c>
      <c r="G18" s="6" t="s">
        <v>43</v>
      </c>
      <c r="H18" s="6" t="str">
        <f>VLOOKUP(G18,PCCM!$R$58:$S$70,2,0)</f>
        <v>HuyÒn</v>
      </c>
      <c r="I18" s="6" t="s">
        <v>43</v>
      </c>
      <c r="J18" s="6" t="str">
        <f>VLOOKUP(I18,PCCM!$AB$58:$AC$70,2,0)</f>
        <v>ThanhB</v>
      </c>
      <c r="K18" s="6" t="s">
        <v>39</v>
      </c>
      <c r="L18" s="6" t="str">
        <f>VLOOKUP(K18,PCCM!$AF$58:$AG$70,2,0)</f>
        <v>VinhT</v>
      </c>
      <c r="M18" s="6"/>
      <c r="N18" s="6"/>
      <c r="O18" s="183"/>
      <c r="P18" s="6"/>
      <c r="Q18" s="6"/>
      <c r="R18" s="6"/>
      <c r="S18" s="6"/>
      <c r="T18" s="6"/>
      <c r="U18" s="183"/>
      <c r="V18" s="6"/>
      <c r="W18" s="6"/>
      <c r="X18" s="6"/>
    </row>
    <row r="19" spans="1:24" ht="15.75" customHeight="1">
      <c r="A19" s="66"/>
      <c r="B19" s="6">
        <v>4</v>
      </c>
      <c r="C19" s="6" t="s">
        <v>10</v>
      </c>
      <c r="D19" s="6" t="str">
        <f>VLOOKUP(C19,PCCM!$F$58:$H$70,2,0)</f>
        <v>MinhCD</v>
      </c>
      <c r="E19" s="6" t="s">
        <v>40</v>
      </c>
      <c r="F19" s="6" t="str">
        <f>VLOOKUP(E19,PCCM!$L$58:$M$70,2,0)</f>
        <v>H V©n</v>
      </c>
      <c r="G19" s="6" t="s">
        <v>43</v>
      </c>
      <c r="H19" s="6" t="str">
        <f>VLOOKUP(G19,PCCM!$R$58:$S$70,2,0)</f>
        <v>HuyÒn</v>
      </c>
      <c r="I19" s="6" t="s">
        <v>43</v>
      </c>
      <c r="J19" s="6" t="str">
        <f>VLOOKUP(I19,PCCM!$AB$58:$AC$70,2,0)</f>
        <v>ThanhB</v>
      </c>
      <c r="K19" s="6" t="s">
        <v>39</v>
      </c>
      <c r="L19" s="6" t="str">
        <f>VLOOKUP(K19,PCCM!$AF$58:$AG$70,2,0)</f>
        <v>VinhT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5.75" customHeight="1">
      <c r="A20" s="67"/>
      <c r="B20" s="7">
        <v>5</v>
      </c>
      <c r="C20" s="60"/>
      <c r="D20" s="7"/>
      <c r="E20" s="60"/>
      <c r="F20" s="7"/>
      <c r="G20" s="60"/>
      <c r="H20" s="7"/>
      <c r="I20" s="60"/>
      <c r="J20" s="7"/>
      <c r="K20" s="60"/>
      <c r="L20" s="7"/>
      <c r="M20" s="60"/>
      <c r="N20" s="7"/>
      <c r="O20" s="60"/>
      <c r="P20" s="7"/>
      <c r="Q20" s="60"/>
      <c r="R20" s="7"/>
      <c r="S20" s="7"/>
      <c r="T20" s="7"/>
      <c r="U20" s="6"/>
      <c r="V20" s="7"/>
      <c r="W20" s="7"/>
      <c r="X20" s="7"/>
    </row>
    <row r="21" spans="1:24" ht="15.75" customHeight="1">
      <c r="A21" s="68"/>
      <c r="B21" s="5">
        <v>1</v>
      </c>
      <c r="C21" s="15"/>
      <c r="D21" s="5"/>
      <c r="E21" s="15"/>
      <c r="F21" s="5"/>
      <c r="G21" s="15"/>
      <c r="H21" s="5"/>
      <c r="I21" s="15"/>
      <c r="J21" s="5"/>
      <c r="K21" s="6"/>
      <c r="L21" s="5"/>
      <c r="M21" s="15" t="s">
        <v>39</v>
      </c>
      <c r="N21" s="5" t="str">
        <f>VLOOKUP(M21,PCCM!$AI$58:$AJ$70,2,0)</f>
        <v>VinhT</v>
      </c>
      <c r="O21" s="15" t="s">
        <v>40</v>
      </c>
      <c r="P21" s="5" t="str">
        <f>VLOOKUP(O21,PCCM!$AL$58:$AM$70,2,0)</f>
        <v>Kim</v>
      </c>
      <c r="Q21" s="15" t="s">
        <v>43</v>
      </c>
      <c r="R21" s="5" t="str">
        <f>VLOOKUP(Q21,PCCM!$AO$58:$AP$70,2,0)</f>
        <v>ThanhA</v>
      </c>
      <c r="S21" s="15" t="s">
        <v>42</v>
      </c>
      <c r="T21" s="5" t="str">
        <f>VLOOKUP(S21,PCCM!$AR$58:$AS$70,2,0)</f>
        <v>NgÇn</v>
      </c>
      <c r="U21" s="15" t="s">
        <v>43</v>
      </c>
      <c r="V21" s="5" t="str">
        <f>VLOOKUP(U21,PCCM!$R$71:$S$83,2,0)</f>
        <v>ThanhC</v>
      </c>
      <c r="W21" s="6"/>
      <c r="X21" s="6"/>
    </row>
    <row r="22" spans="1:24" ht="15.75" customHeight="1">
      <c r="A22" s="66" t="s">
        <v>29</v>
      </c>
      <c r="B22" s="6">
        <v>2</v>
      </c>
      <c r="C22" s="6"/>
      <c r="D22" s="6"/>
      <c r="E22" s="6"/>
      <c r="F22" s="5"/>
      <c r="G22" s="6"/>
      <c r="H22" s="6"/>
      <c r="I22" s="6"/>
      <c r="J22" s="6"/>
      <c r="K22" s="6"/>
      <c r="L22" s="6"/>
      <c r="M22" s="6" t="s">
        <v>39</v>
      </c>
      <c r="N22" s="6" t="str">
        <f>VLOOKUP(M22,PCCM!$AI$58:$AJ$70,2,0)</f>
        <v>VinhT</v>
      </c>
      <c r="O22" s="6" t="s">
        <v>43</v>
      </c>
      <c r="P22" s="6" t="str">
        <f>VLOOKUP(O22,PCCM!$AL$58:$AM$70,2,0)</f>
        <v>H­¬ngB</v>
      </c>
      <c r="Q22" s="6" t="s">
        <v>43</v>
      </c>
      <c r="R22" s="6" t="str">
        <f>VLOOKUP(Q22,PCCM!$AO$58:$AP$70,2,0)</f>
        <v>ThanhA</v>
      </c>
      <c r="S22" s="6" t="s">
        <v>57</v>
      </c>
      <c r="T22" s="6" t="str">
        <f>VLOOKUP(S22,PCCM!$AR$58:$AS$70,2,0)</f>
        <v>Duyªn</v>
      </c>
      <c r="U22" s="6" t="s">
        <v>43</v>
      </c>
      <c r="V22" s="6" t="str">
        <f>VLOOKUP(U22,PCCM!$R$71:$S$83,2,0)</f>
        <v>ThanhC</v>
      </c>
      <c r="W22" s="6"/>
      <c r="X22" s="6"/>
    </row>
    <row r="23" spans="1:24" ht="15.75" customHeight="1">
      <c r="A23" s="66" t="s">
        <v>36</v>
      </c>
      <c r="B23" s="6">
        <v>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 t="s">
        <v>43</v>
      </c>
      <c r="N23" s="6" t="str">
        <f>VLOOKUP(M23,PCCM!$AI$58:$AJ$70,2,0)</f>
        <v>ThanhA</v>
      </c>
      <c r="O23" s="6" t="s">
        <v>43</v>
      </c>
      <c r="P23" s="6" t="str">
        <f>VLOOKUP(O23,PCCM!$AL$58:$AM$70,2,0)</f>
        <v>H­¬ngB</v>
      </c>
      <c r="Q23" s="6" t="s">
        <v>10</v>
      </c>
      <c r="R23" s="6" t="str">
        <f>VLOOKUP(Q23,PCCM!$AO$58:$AP$70,2,0)</f>
        <v>MinhCD</v>
      </c>
      <c r="S23" s="6" t="s">
        <v>39</v>
      </c>
      <c r="T23" s="6" t="str">
        <f>VLOOKUP(S23,PCCM!$AR$58:$AS$70,2,0)</f>
        <v>VinhT</v>
      </c>
      <c r="U23" s="6" t="s">
        <v>57</v>
      </c>
      <c r="V23" s="6" t="str">
        <f>VLOOKUP(U23,PCCM!$R$71:$S$83,2,0)</f>
        <v>Duyªn</v>
      </c>
      <c r="W23" s="6"/>
      <c r="X23" s="6"/>
    </row>
    <row r="24" spans="1:24" ht="15.75" customHeight="1">
      <c r="A24" s="66"/>
      <c r="B24" s="6">
        <v>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 t="s">
        <v>59</v>
      </c>
      <c r="N24" s="6" t="str">
        <f>VLOOKUP(M24,PCCM!$AI$58:$AJ$70,2,0)</f>
        <v>H­ng</v>
      </c>
      <c r="O24" s="183" t="s">
        <v>45</v>
      </c>
      <c r="P24" s="6" t="str">
        <f>VLOOKUP(O24,PCCM!$AL$58:$AM$70,2,0)</f>
        <v>Quyªn</v>
      </c>
      <c r="Q24" s="6" t="s">
        <v>40</v>
      </c>
      <c r="R24" s="6" t="str">
        <f>VLOOKUP(Q24,PCCM!$AO$58:$AP$70,2,0)</f>
        <v>Kim</v>
      </c>
      <c r="S24" s="6" t="s">
        <v>39</v>
      </c>
      <c r="T24" s="6" t="str">
        <f>VLOOKUP(S24,PCCM!$AR$58:$AS$70,2,0)</f>
        <v>VinhT</v>
      </c>
      <c r="U24" s="183" t="s">
        <v>40</v>
      </c>
      <c r="V24" s="6" t="str">
        <f>VLOOKUP(U24,PCCM!$R$71:$S$83,2,0)</f>
        <v>H»ngN</v>
      </c>
      <c r="W24" s="6"/>
      <c r="X24" s="6"/>
    </row>
    <row r="25" spans="1:24" ht="15.75" customHeight="1">
      <c r="A25" s="67"/>
      <c r="B25" s="7">
        <v>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3"/>
      <c r="W25" s="7"/>
      <c r="X25" s="7"/>
    </row>
    <row r="26" spans="1:24" ht="15.75" customHeight="1">
      <c r="A26" s="68"/>
      <c r="B26" s="5">
        <v>1</v>
      </c>
      <c r="C26" s="15" t="s">
        <v>43</v>
      </c>
      <c r="D26" s="5" t="str">
        <f>VLOOKUP(C26,PCCM!$F$58:$H$70,2,0)</f>
        <v>H­¬ngB</v>
      </c>
      <c r="E26" s="15" t="s">
        <v>59</v>
      </c>
      <c r="F26" s="5" t="str">
        <f>VLOOKUP(E26,PCCM!$L$58:$M$70,2,0)</f>
        <v>§øc</v>
      </c>
      <c r="G26" s="15" t="s">
        <v>40</v>
      </c>
      <c r="H26" s="5" t="str">
        <f>VLOOKUP(G26,PCCM!$R$58:$S$70,2,0)</f>
        <v>H»ngN</v>
      </c>
      <c r="I26" s="15" t="s">
        <v>40</v>
      </c>
      <c r="J26" s="5" t="str">
        <f>VLOOKUP(I26,PCCM!$AB$58:$AC$70,2,0)</f>
        <v>H V©n</v>
      </c>
      <c r="K26" s="15" t="s">
        <v>40</v>
      </c>
      <c r="L26" s="5" t="str">
        <f>VLOOKUP(K26,PCCM!$AF$58:$AG$70,2,0)</f>
        <v>T©m</v>
      </c>
      <c r="M26" s="15"/>
      <c r="N26" s="5"/>
      <c r="O26" s="15"/>
      <c r="P26" s="5"/>
      <c r="Q26" s="15"/>
      <c r="R26" s="5"/>
      <c r="S26" s="15"/>
      <c r="T26" s="5"/>
      <c r="U26" s="15"/>
      <c r="V26" s="5"/>
      <c r="W26" s="15"/>
      <c r="X26" s="6"/>
    </row>
    <row r="27" spans="1:24" ht="15.75" customHeight="1">
      <c r="A27" s="66" t="s">
        <v>29</v>
      </c>
      <c r="B27" s="6">
        <v>2</v>
      </c>
      <c r="C27" s="14" t="s">
        <v>59</v>
      </c>
      <c r="D27" s="14" t="str">
        <f>VLOOKUP(C27,PCCM!$F$58:$H$70,2,0)</f>
        <v>§øc</v>
      </c>
      <c r="E27" s="14" t="s">
        <v>40</v>
      </c>
      <c r="F27" s="14" t="str">
        <f>VLOOKUP(E27,PCCM!$L$58:$M$70,2,0)</f>
        <v>H V©n</v>
      </c>
      <c r="G27" s="14" t="s">
        <v>40</v>
      </c>
      <c r="H27" s="14" t="str">
        <f>VLOOKUP(G27,PCCM!$R$58:$S$70,2,0)</f>
        <v>H»ngN</v>
      </c>
      <c r="I27" s="14" t="s">
        <v>10</v>
      </c>
      <c r="J27" s="14" t="str">
        <f>VLOOKUP(I27,PCCM!$AB$58:$AC$70,2,0)</f>
        <v>MinhCD</v>
      </c>
      <c r="K27" s="14" t="s">
        <v>40</v>
      </c>
      <c r="L27" s="14" t="str">
        <f>VLOOKUP(K27,PCCM!$AF$58:$AG$70,2,0)</f>
        <v>T©m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6"/>
      <c r="X27" s="6"/>
    </row>
    <row r="28" spans="1:24" ht="15.75" customHeight="1">
      <c r="A28" s="66" t="s">
        <v>37</v>
      </c>
      <c r="B28" s="6">
        <v>3</v>
      </c>
      <c r="C28" s="14" t="s">
        <v>40</v>
      </c>
      <c r="D28" s="14" t="str">
        <f>VLOOKUP(C28,PCCM!$F$58:$H$70,2,0)</f>
        <v>H»ngN</v>
      </c>
      <c r="E28" s="14" t="s">
        <v>40</v>
      </c>
      <c r="F28" s="14" t="str">
        <f>VLOOKUP(E28,PCCM!$L$58:$M$70,2,0)</f>
        <v>H V©n</v>
      </c>
      <c r="G28" s="14" t="s">
        <v>59</v>
      </c>
      <c r="H28" s="14" t="str">
        <f>VLOOKUP(G28,PCCM!$R$58:$S$70,2,0)</f>
        <v>§øc</v>
      </c>
      <c r="I28" s="14" t="s">
        <v>43</v>
      </c>
      <c r="J28" s="14" t="str">
        <f>VLOOKUP(I28,PCCM!$AB$58:$AC$70,2,0)</f>
        <v>ThanhB</v>
      </c>
      <c r="K28" s="14" t="s">
        <v>10</v>
      </c>
      <c r="L28" s="14" t="str">
        <f>VLOOKUP(K28,PCCM!$AF$58:$AG$70,2,0)</f>
        <v>MinhCD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154" customFormat="1" ht="15.75" customHeight="1">
      <c r="A29" s="69"/>
      <c r="B29" s="14">
        <v>4</v>
      </c>
      <c r="C29" s="14" t="s">
        <v>40</v>
      </c>
      <c r="D29" s="14" t="str">
        <f>VLOOKUP(C29,PCCM!$F$58:$H$70,2,0)</f>
        <v>H»ngN</v>
      </c>
      <c r="E29" s="14" t="s">
        <v>10</v>
      </c>
      <c r="F29" s="14" t="str">
        <f>VLOOKUP(E29,PCCM!$L$58:$M$70,2,0)</f>
        <v>MinhCD</v>
      </c>
      <c r="G29" s="14" t="s">
        <v>39</v>
      </c>
      <c r="H29" s="14" t="str">
        <f>VLOOKUP(G29,PCCM!$R$58:$S$70,2,0)</f>
        <v>Hîp</v>
      </c>
      <c r="I29" s="14" t="s">
        <v>43</v>
      </c>
      <c r="J29" s="14" t="str">
        <f>VLOOKUP(I29,PCCM!$AB$58:$AC$70,2,0)</f>
        <v>ThanhB</v>
      </c>
      <c r="K29" s="14" t="s">
        <v>59</v>
      </c>
      <c r="L29" s="14" t="str">
        <f>VLOOKUP(K29,PCCM!$AF$58:$AG$70,2,0)</f>
        <v>H­ng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s="154" customFormat="1" ht="15.75" customHeight="1">
      <c r="A30" s="74"/>
      <c r="B30" s="73">
        <v>5</v>
      </c>
      <c r="C30" s="73"/>
      <c r="D30" s="7"/>
      <c r="E30" s="73"/>
      <c r="F30" s="73"/>
      <c r="G30" s="73"/>
      <c r="H30" s="73"/>
      <c r="I30" s="73"/>
      <c r="J30" s="73"/>
      <c r="K30" s="73"/>
      <c r="L30" s="7"/>
      <c r="M30" s="73"/>
      <c r="N30" s="7"/>
      <c r="O30" s="73"/>
      <c r="P30" s="7"/>
      <c r="Q30" s="73"/>
      <c r="R30" s="7"/>
      <c r="S30" s="7"/>
      <c r="T30" s="7"/>
      <c r="U30" s="73"/>
      <c r="V30" s="73"/>
      <c r="W30" s="7"/>
      <c r="X30" s="7"/>
    </row>
    <row r="31" spans="1:24" ht="15.75" customHeight="1">
      <c r="A31" s="68"/>
      <c r="B31" s="5">
        <v>1</v>
      </c>
      <c r="C31" s="15"/>
      <c r="D31" s="5"/>
      <c r="E31" s="14"/>
      <c r="F31" s="6"/>
      <c r="G31" s="15"/>
      <c r="H31" s="5"/>
      <c r="I31" s="15"/>
      <c r="J31" s="5"/>
      <c r="K31" s="15"/>
      <c r="L31" s="6"/>
      <c r="M31" s="15" t="s">
        <v>10</v>
      </c>
      <c r="N31" s="14" t="str">
        <f>VLOOKUP(M31,PCCM!$AI$58:$AJ$70,2,0)</f>
        <v>MinhCD</v>
      </c>
      <c r="O31" s="15" t="s">
        <v>43</v>
      </c>
      <c r="P31" s="5" t="str">
        <f>VLOOKUP(O31,PCCM!$AL$58:$AM$70,2,0)</f>
        <v>H­¬ngB</v>
      </c>
      <c r="Q31" s="15" t="s">
        <v>43</v>
      </c>
      <c r="R31" s="6" t="str">
        <f>VLOOKUP(Q31,PCCM!$AO$58:$AP$70,2,0)</f>
        <v>ThanhA</v>
      </c>
      <c r="S31" s="15" t="s">
        <v>39</v>
      </c>
      <c r="T31" s="5" t="str">
        <f>VLOOKUP(S31,PCCM!$AR$58:$AS$70,2,0)</f>
        <v>VinhT</v>
      </c>
      <c r="U31" s="15" t="s">
        <v>42</v>
      </c>
      <c r="V31" s="6" t="str">
        <f>VLOOKUP(U31,PCCM!$R$71:$S$83,2,0)</f>
        <v>Th¾ng</v>
      </c>
      <c r="W31" s="15"/>
      <c r="X31" s="5"/>
    </row>
    <row r="32" spans="1:24" s="154" customFormat="1" ht="15.75" customHeight="1">
      <c r="A32" s="69" t="s">
        <v>29</v>
      </c>
      <c r="B32" s="14">
        <v>2</v>
      </c>
      <c r="C32" s="14"/>
      <c r="D32" s="5"/>
      <c r="E32" s="14"/>
      <c r="F32" s="6"/>
      <c r="G32" s="14"/>
      <c r="H32" s="5"/>
      <c r="I32" s="14"/>
      <c r="J32" s="6"/>
      <c r="K32" s="14"/>
      <c r="L32" s="6"/>
      <c r="M32" s="14" t="s">
        <v>39</v>
      </c>
      <c r="N32" s="14" t="str">
        <f>VLOOKUP(M32,PCCM!$AI$58:$AJ$70,2,0)</f>
        <v>VinhT</v>
      </c>
      <c r="O32" s="14" t="s">
        <v>77</v>
      </c>
      <c r="P32" s="6" t="str">
        <f>VLOOKUP(O32,PCCM!$AL$58:$AM$70,2,0)</f>
        <v>M¹nh</v>
      </c>
      <c r="Q32" s="14" t="s">
        <v>43</v>
      </c>
      <c r="R32" s="6" t="str">
        <f>VLOOKUP(Q32,PCCM!$AO$58:$AP$70,2,0)</f>
        <v>ThanhA</v>
      </c>
      <c r="S32" s="14" t="s">
        <v>42</v>
      </c>
      <c r="T32" s="6" t="str">
        <f>VLOOKUP(S32,PCCM!$AR$58:$AS$70,2,0)</f>
        <v>NgÇn</v>
      </c>
      <c r="U32" s="14" t="s">
        <v>42</v>
      </c>
      <c r="V32" s="6" t="str">
        <f>VLOOKUP(U32,PCCM!$R$71:$S$83,2,0)</f>
        <v>Th¾ng</v>
      </c>
      <c r="W32" s="14"/>
      <c r="X32" s="6"/>
    </row>
    <row r="33" spans="1:24" ht="15.75" customHeight="1">
      <c r="A33" s="66" t="s">
        <v>38</v>
      </c>
      <c r="B33" s="6">
        <v>3</v>
      </c>
      <c r="C33" s="6"/>
      <c r="D33" s="6"/>
      <c r="E33" s="14"/>
      <c r="F33" s="6"/>
      <c r="G33" s="6"/>
      <c r="H33" s="14"/>
      <c r="I33" s="6"/>
      <c r="J33" s="6"/>
      <c r="K33" s="6"/>
      <c r="L33" s="6"/>
      <c r="M33" s="6" t="s">
        <v>43</v>
      </c>
      <c r="N33" s="14" t="str">
        <f>VLOOKUP(M33,PCCM!$AI$58:$AJ$70,2,0)</f>
        <v>ThanhA</v>
      </c>
      <c r="O33" s="6" t="s">
        <v>40</v>
      </c>
      <c r="P33" s="6" t="str">
        <f>VLOOKUP(O33,PCCM!$AL$58:$AM$70,2,0)</f>
        <v>Kim</v>
      </c>
      <c r="Q33" s="14" t="s">
        <v>42</v>
      </c>
      <c r="R33" s="6" t="str">
        <f>VLOOKUP(Q33,PCCM!$AO$58:$AP$70,2,0)</f>
        <v>Th¾ng</v>
      </c>
      <c r="S33" s="14" t="s">
        <v>77</v>
      </c>
      <c r="T33" s="6" t="str">
        <f>VLOOKUP(S33,PCCM!$AR$58:$AS$70,2,0)</f>
        <v>M¹nh</v>
      </c>
      <c r="U33" s="6" t="s">
        <v>43</v>
      </c>
      <c r="V33" s="6" t="str">
        <f>VLOOKUP(U33,PCCM!$R$71:$S$83,2,0)</f>
        <v>ThanhC</v>
      </c>
      <c r="W33" s="6"/>
      <c r="X33" s="6"/>
    </row>
    <row r="34" spans="1:24" s="154" customFormat="1" ht="15.75" customHeight="1">
      <c r="A34" s="69"/>
      <c r="B34" s="14">
        <v>4</v>
      </c>
      <c r="C34" s="14"/>
      <c r="D34" s="6"/>
      <c r="E34" s="14"/>
      <c r="F34" s="6"/>
      <c r="G34" s="14"/>
      <c r="H34" s="14"/>
      <c r="I34" s="14"/>
      <c r="J34" s="6"/>
      <c r="K34" s="6"/>
      <c r="L34" s="6"/>
      <c r="M34" s="14" t="s">
        <v>11</v>
      </c>
      <c r="N34" s="14" t="str">
        <f>VLOOKUP(M34,PCCM!$AI$58:$AJ$70,2,0)</f>
        <v>D­¬ng</v>
      </c>
      <c r="O34" s="14" t="s">
        <v>40</v>
      </c>
      <c r="P34" s="6" t="str">
        <f>VLOOKUP(O34,PCCM!$AL$58:$AM$70,2,0)</f>
        <v>Kim</v>
      </c>
      <c r="Q34" s="14" t="s">
        <v>42</v>
      </c>
      <c r="R34" s="6" t="str">
        <f>VLOOKUP(Q34,PCCM!$AO$58:$AP$70,2,0)</f>
        <v>Th¾ng</v>
      </c>
      <c r="S34" s="14" t="s">
        <v>40</v>
      </c>
      <c r="T34" s="6" t="str">
        <f>VLOOKUP(S34,PCCM!$AR$58:$AS$70,2,0)</f>
        <v>H»ngN</v>
      </c>
      <c r="U34" s="14" t="s">
        <v>77</v>
      </c>
      <c r="V34" s="6" t="str">
        <f>VLOOKUP(U34,PCCM!$R$71:$S$83,2,0)</f>
        <v>M¹nh</v>
      </c>
      <c r="W34" s="14"/>
      <c r="X34" s="6"/>
    </row>
    <row r="35" spans="1:24" ht="15.75" customHeight="1">
      <c r="A35" s="67"/>
      <c r="B35" s="7">
        <v>5</v>
      </c>
      <c r="C35" s="73"/>
      <c r="D35" s="7"/>
      <c r="E35" s="73"/>
      <c r="F35" s="7"/>
      <c r="G35" s="73"/>
      <c r="H35" s="73"/>
      <c r="I35" s="73"/>
      <c r="J35" s="7"/>
      <c r="K35" s="73"/>
      <c r="L35" s="7"/>
      <c r="M35" s="73"/>
      <c r="N35" s="7"/>
      <c r="O35" s="73"/>
      <c r="P35" s="7"/>
      <c r="Q35" s="79"/>
      <c r="R35" s="79"/>
      <c r="S35" s="79"/>
      <c r="T35" s="79"/>
      <c r="U35" s="73"/>
      <c r="V35" s="7"/>
      <c r="W35" s="79"/>
      <c r="X35" s="79"/>
    </row>
    <row r="36" spans="1:24" ht="16.5">
      <c r="A36" s="152"/>
      <c r="D36" s="156" t="s">
        <v>68</v>
      </c>
      <c r="G36" s="125"/>
      <c r="O36" s="113"/>
      <c r="P36" s="113"/>
      <c r="Q36" s="113"/>
      <c r="R36" s="127"/>
      <c r="S36" s="188" t="s">
        <v>69</v>
      </c>
      <c r="U36" s="188"/>
      <c r="X36" s="127"/>
    </row>
    <row r="37" spans="1:24" ht="16.5">
      <c r="A37" s="152"/>
      <c r="D37" s="40" t="s">
        <v>66</v>
      </c>
      <c r="G37" s="112"/>
      <c r="R37" s="206" t="s">
        <v>67</v>
      </c>
      <c r="T37" s="40"/>
      <c r="X37" s="40"/>
    </row>
    <row r="38" ht="16.5">
      <c r="A38" s="152"/>
    </row>
    <row r="39" spans="1:21" ht="16.5">
      <c r="A39" s="113" t="s">
        <v>39</v>
      </c>
      <c r="C39" s="209">
        <f aca="true" t="shared" si="0" ref="C39:C51">COUNTIF(C$6:C$35,$A39)</f>
        <v>2</v>
      </c>
      <c r="D39" s="209"/>
      <c r="E39" s="209">
        <f aca="true" t="shared" si="1" ref="E39:E51">COUNTIF(E$6:E$35,$A39)</f>
        <v>4</v>
      </c>
      <c r="F39" s="209"/>
      <c r="G39" s="209">
        <f aca="true" t="shared" si="2" ref="G39:G51">COUNTIF(G$6:G$35,$A39)</f>
        <v>3</v>
      </c>
      <c r="I39" s="113">
        <f aca="true" t="shared" si="3" ref="I39:I51">COUNTIF(I$6:I$35,$A39)</f>
        <v>0</v>
      </c>
      <c r="K39" s="113">
        <f aca="true" t="shared" si="4" ref="K39:K51">COUNTIF(K$6:K$35,$A39)</f>
        <v>4</v>
      </c>
      <c r="M39" s="113">
        <f aca="true" t="shared" si="5" ref="M39:M51">COUNTIF(M$6:M$35,$A39)</f>
        <v>5</v>
      </c>
      <c r="O39" s="209">
        <f aca="true" t="shared" si="6" ref="O39:O51">COUNTIF(O$6:O$35,$A39)</f>
        <v>0</v>
      </c>
      <c r="P39" s="209"/>
      <c r="Q39" s="209">
        <f aca="true" t="shared" si="7" ref="Q39:Q51">COUNTIF(Q$6:Q$35,$A39)</f>
        <v>0</v>
      </c>
      <c r="S39" s="113">
        <f>COUNTIF(S$6:S$35,$A39)</f>
        <v>5</v>
      </c>
      <c r="U39" s="113">
        <f aca="true" t="shared" si="8" ref="U39:U51">COUNTIF(U$6:U$35,$A39)</f>
        <v>0</v>
      </c>
    </row>
    <row r="40" spans="1:21" ht="16.5">
      <c r="A40" s="113" t="s">
        <v>42</v>
      </c>
      <c r="C40" s="209">
        <f t="shared" si="0"/>
        <v>0</v>
      </c>
      <c r="D40" s="209"/>
      <c r="E40" s="209">
        <f t="shared" si="1"/>
        <v>0</v>
      </c>
      <c r="F40" s="209"/>
      <c r="G40" s="209">
        <f t="shared" si="2"/>
        <v>0</v>
      </c>
      <c r="I40" s="113">
        <f t="shared" si="3"/>
        <v>0</v>
      </c>
      <c r="K40" s="113">
        <f t="shared" si="4"/>
        <v>0</v>
      </c>
      <c r="M40" s="113">
        <f t="shared" si="5"/>
        <v>0</v>
      </c>
      <c r="O40" s="209">
        <f t="shared" si="6"/>
        <v>0</v>
      </c>
      <c r="P40" s="209"/>
      <c r="Q40" s="209">
        <f t="shared" si="7"/>
        <v>4</v>
      </c>
      <c r="S40" s="113">
        <f aca="true" t="shared" si="9" ref="S40:S51">COUNTIF(S$6:S$35,$A40)</f>
        <v>2</v>
      </c>
      <c r="U40" s="113">
        <f t="shared" si="8"/>
        <v>4</v>
      </c>
    </row>
    <row r="41" spans="1:21" ht="16.5">
      <c r="A41" s="113" t="s">
        <v>45</v>
      </c>
      <c r="C41" s="209">
        <f t="shared" si="0"/>
        <v>1</v>
      </c>
      <c r="D41" s="209"/>
      <c r="E41" s="209">
        <f t="shared" si="1"/>
        <v>1</v>
      </c>
      <c r="F41" s="209"/>
      <c r="G41" s="209">
        <f t="shared" si="2"/>
        <v>1</v>
      </c>
      <c r="I41" s="113">
        <f t="shared" si="3"/>
        <v>2</v>
      </c>
      <c r="K41" s="113">
        <f t="shared" si="4"/>
        <v>0</v>
      </c>
      <c r="M41" s="113">
        <f t="shared" si="5"/>
        <v>2</v>
      </c>
      <c r="O41" s="209">
        <f t="shared" si="6"/>
        <v>1</v>
      </c>
      <c r="P41" s="209"/>
      <c r="Q41" s="209">
        <f t="shared" si="7"/>
        <v>2</v>
      </c>
      <c r="S41" s="113">
        <f t="shared" si="9"/>
        <v>0</v>
      </c>
      <c r="U41" s="113">
        <f t="shared" si="8"/>
        <v>0</v>
      </c>
    </row>
    <row r="42" spans="1:21" ht="16.5">
      <c r="A42" s="113" t="s">
        <v>44</v>
      </c>
      <c r="C42" s="209">
        <f t="shared" si="0"/>
        <v>0</v>
      </c>
      <c r="D42" s="209"/>
      <c r="E42" s="209">
        <f t="shared" si="1"/>
        <v>0</v>
      </c>
      <c r="F42" s="209"/>
      <c r="G42" s="209">
        <f t="shared" si="2"/>
        <v>1</v>
      </c>
      <c r="I42" s="113">
        <f t="shared" si="3"/>
        <v>0</v>
      </c>
      <c r="K42" s="113">
        <f t="shared" si="4"/>
        <v>0</v>
      </c>
      <c r="M42" s="113">
        <f t="shared" si="5"/>
        <v>0</v>
      </c>
      <c r="O42" s="209">
        <f t="shared" si="6"/>
        <v>0</v>
      </c>
      <c r="P42" s="209"/>
      <c r="Q42" s="209">
        <f t="shared" si="7"/>
        <v>0</v>
      </c>
      <c r="S42" s="113">
        <f t="shared" si="9"/>
        <v>0</v>
      </c>
      <c r="U42" s="113">
        <f t="shared" si="8"/>
        <v>0</v>
      </c>
    </row>
    <row r="43" spans="1:21" ht="16.5">
      <c r="A43" s="113" t="s">
        <v>43</v>
      </c>
      <c r="C43" s="209">
        <f t="shared" si="0"/>
        <v>2</v>
      </c>
      <c r="D43" s="209"/>
      <c r="E43" s="209">
        <f t="shared" si="1"/>
        <v>0</v>
      </c>
      <c r="F43" s="209"/>
      <c r="G43" s="209">
        <f t="shared" si="2"/>
        <v>3</v>
      </c>
      <c r="I43" s="113">
        <f t="shared" si="3"/>
        <v>4</v>
      </c>
      <c r="K43" s="113">
        <f t="shared" si="4"/>
        <v>3</v>
      </c>
      <c r="M43" s="113">
        <f t="shared" si="5"/>
        <v>2</v>
      </c>
      <c r="O43" s="209">
        <f t="shared" si="6"/>
        <v>5</v>
      </c>
      <c r="P43" s="209"/>
      <c r="Q43" s="209">
        <f t="shared" si="7"/>
        <v>4</v>
      </c>
      <c r="S43" s="113">
        <f t="shared" si="9"/>
        <v>2</v>
      </c>
      <c r="U43" s="113">
        <f t="shared" si="8"/>
        <v>5</v>
      </c>
    </row>
    <row r="44" spans="1:21" ht="16.5">
      <c r="A44" s="113" t="s">
        <v>46</v>
      </c>
      <c r="C44" s="209">
        <f t="shared" si="0"/>
        <v>0</v>
      </c>
      <c r="D44" s="209"/>
      <c r="E44" s="209">
        <f t="shared" si="1"/>
        <v>0</v>
      </c>
      <c r="F44" s="209"/>
      <c r="G44" s="209">
        <f t="shared" si="2"/>
        <v>0</v>
      </c>
      <c r="I44" s="113">
        <f t="shared" si="3"/>
        <v>0</v>
      </c>
      <c r="K44" s="113">
        <f t="shared" si="4"/>
        <v>0</v>
      </c>
      <c r="M44" s="113">
        <f t="shared" si="5"/>
        <v>0</v>
      </c>
      <c r="O44" s="209">
        <f t="shared" si="6"/>
        <v>0</v>
      </c>
      <c r="P44" s="209"/>
      <c r="Q44" s="209">
        <f t="shared" si="7"/>
        <v>0</v>
      </c>
      <c r="S44" s="113">
        <f t="shared" si="9"/>
        <v>0</v>
      </c>
      <c r="U44" s="113">
        <f t="shared" si="8"/>
        <v>0</v>
      </c>
    </row>
    <row r="45" spans="1:21" ht="16.5">
      <c r="A45" s="113" t="s">
        <v>41</v>
      </c>
      <c r="C45" s="209">
        <f t="shared" si="0"/>
        <v>0</v>
      </c>
      <c r="D45" s="209"/>
      <c r="E45" s="209">
        <f t="shared" si="1"/>
        <v>0</v>
      </c>
      <c r="F45" s="209"/>
      <c r="G45" s="209">
        <f t="shared" si="2"/>
        <v>0</v>
      </c>
      <c r="I45" s="113">
        <f t="shared" si="3"/>
        <v>0</v>
      </c>
      <c r="K45" s="113">
        <f t="shared" si="4"/>
        <v>0</v>
      </c>
      <c r="M45" s="113">
        <f t="shared" si="5"/>
        <v>0</v>
      </c>
      <c r="O45" s="209">
        <f t="shared" si="6"/>
        <v>0</v>
      </c>
      <c r="P45" s="209"/>
      <c r="Q45" s="209">
        <f t="shared" si="7"/>
        <v>0</v>
      </c>
      <c r="S45" s="113">
        <f t="shared" si="9"/>
        <v>0</v>
      </c>
      <c r="U45" s="113">
        <f t="shared" si="8"/>
        <v>0</v>
      </c>
    </row>
    <row r="46" spans="1:21" ht="16.5">
      <c r="A46" s="113" t="s">
        <v>40</v>
      </c>
      <c r="C46" s="209">
        <f t="shared" si="0"/>
        <v>5</v>
      </c>
      <c r="D46" s="209"/>
      <c r="E46" s="209">
        <f t="shared" si="1"/>
        <v>5</v>
      </c>
      <c r="F46" s="209"/>
      <c r="G46" s="209">
        <f t="shared" si="2"/>
        <v>3</v>
      </c>
      <c r="I46" s="113">
        <f t="shared" si="3"/>
        <v>4</v>
      </c>
      <c r="K46" s="113">
        <f t="shared" si="4"/>
        <v>2</v>
      </c>
      <c r="M46" s="113">
        <f t="shared" si="5"/>
        <v>0</v>
      </c>
      <c r="O46" s="209">
        <f t="shared" si="6"/>
        <v>5</v>
      </c>
      <c r="P46" s="209"/>
      <c r="Q46" s="209">
        <f t="shared" si="7"/>
        <v>1</v>
      </c>
      <c r="S46" s="113">
        <f t="shared" si="9"/>
        <v>1</v>
      </c>
      <c r="U46" s="113">
        <f t="shared" si="8"/>
        <v>1</v>
      </c>
    </row>
    <row r="47" spans="1:21" ht="16.5">
      <c r="A47" s="113" t="s">
        <v>10</v>
      </c>
      <c r="C47" s="209">
        <f t="shared" si="0"/>
        <v>1</v>
      </c>
      <c r="D47" s="209"/>
      <c r="E47" s="209">
        <f t="shared" si="1"/>
        <v>1</v>
      </c>
      <c r="F47" s="209"/>
      <c r="G47" s="209">
        <f t="shared" si="2"/>
        <v>0</v>
      </c>
      <c r="I47" s="113">
        <f t="shared" si="3"/>
        <v>1</v>
      </c>
      <c r="K47" s="113">
        <f t="shared" si="4"/>
        <v>1</v>
      </c>
      <c r="M47" s="113">
        <f t="shared" si="5"/>
        <v>1</v>
      </c>
      <c r="O47" s="209">
        <f t="shared" si="6"/>
        <v>0</v>
      </c>
      <c r="P47" s="209"/>
      <c r="Q47" s="209">
        <f t="shared" si="7"/>
        <v>1</v>
      </c>
      <c r="S47" s="113">
        <f t="shared" si="9"/>
        <v>0</v>
      </c>
      <c r="U47" s="113">
        <f t="shared" si="8"/>
        <v>0</v>
      </c>
    </row>
    <row r="48" spans="1:21" ht="16.5">
      <c r="A48" s="113" t="s">
        <v>57</v>
      </c>
      <c r="C48" s="209">
        <f t="shared" si="0"/>
        <v>0</v>
      </c>
      <c r="D48" s="209"/>
      <c r="E48" s="209">
        <f t="shared" si="1"/>
        <v>0</v>
      </c>
      <c r="F48" s="209"/>
      <c r="G48" s="209">
        <f t="shared" si="2"/>
        <v>0</v>
      </c>
      <c r="I48" s="113">
        <f t="shared" si="3"/>
        <v>0</v>
      </c>
      <c r="K48" s="113">
        <f t="shared" si="4"/>
        <v>0</v>
      </c>
      <c r="M48" s="113">
        <f t="shared" si="5"/>
        <v>0</v>
      </c>
      <c r="O48" s="209">
        <f t="shared" si="6"/>
        <v>0</v>
      </c>
      <c r="P48" s="209"/>
      <c r="Q48" s="209">
        <f t="shared" si="7"/>
        <v>0</v>
      </c>
      <c r="S48" s="113">
        <f t="shared" si="9"/>
        <v>1</v>
      </c>
      <c r="U48" s="113">
        <f t="shared" si="8"/>
        <v>1</v>
      </c>
    </row>
    <row r="49" spans="1:21" ht="16.5">
      <c r="A49" s="113" t="s">
        <v>11</v>
      </c>
      <c r="C49" s="209">
        <f t="shared" si="0"/>
        <v>0</v>
      </c>
      <c r="D49" s="209"/>
      <c r="E49" s="209">
        <f t="shared" si="1"/>
        <v>0</v>
      </c>
      <c r="F49" s="209"/>
      <c r="G49" s="209">
        <f t="shared" si="2"/>
        <v>0</v>
      </c>
      <c r="I49" s="113">
        <f t="shared" si="3"/>
        <v>0</v>
      </c>
      <c r="K49" s="113">
        <f t="shared" si="4"/>
        <v>1</v>
      </c>
      <c r="M49" s="113">
        <f t="shared" si="5"/>
        <v>1</v>
      </c>
      <c r="O49" s="209">
        <f t="shared" si="6"/>
        <v>0</v>
      </c>
      <c r="P49" s="209"/>
      <c r="Q49" s="209">
        <f t="shared" si="7"/>
        <v>0</v>
      </c>
      <c r="S49" s="113">
        <f t="shared" si="9"/>
        <v>0</v>
      </c>
      <c r="U49" s="113">
        <f t="shared" si="8"/>
        <v>0</v>
      </c>
    </row>
    <row r="50" spans="1:21" ht="16.5">
      <c r="A50" s="113" t="s">
        <v>77</v>
      </c>
      <c r="C50" s="209">
        <f t="shared" si="0"/>
        <v>0</v>
      </c>
      <c r="D50" s="209"/>
      <c r="E50" s="209">
        <f t="shared" si="1"/>
        <v>0</v>
      </c>
      <c r="F50" s="209"/>
      <c r="G50" s="209">
        <f t="shared" si="2"/>
        <v>0</v>
      </c>
      <c r="I50" s="113">
        <f t="shared" si="3"/>
        <v>0</v>
      </c>
      <c r="K50" s="113">
        <f t="shared" si="4"/>
        <v>0</v>
      </c>
      <c r="M50" s="113">
        <f t="shared" si="5"/>
        <v>0</v>
      </c>
      <c r="O50" s="209">
        <f t="shared" si="6"/>
        <v>1</v>
      </c>
      <c r="P50" s="209"/>
      <c r="Q50" s="209">
        <f t="shared" si="7"/>
        <v>0</v>
      </c>
      <c r="S50" s="113">
        <f t="shared" si="9"/>
        <v>1</v>
      </c>
      <c r="U50" s="113">
        <f t="shared" si="8"/>
        <v>1</v>
      </c>
    </row>
    <row r="51" spans="1:21" ht="16.5">
      <c r="A51" s="113" t="s">
        <v>59</v>
      </c>
      <c r="C51" s="209">
        <f t="shared" si="0"/>
        <v>1</v>
      </c>
      <c r="D51" s="209"/>
      <c r="E51" s="209">
        <f t="shared" si="1"/>
        <v>1</v>
      </c>
      <c r="F51" s="209"/>
      <c r="G51" s="209">
        <f t="shared" si="2"/>
        <v>1</v>
      </c>
      <c r="I51" s="113">
        <f t="shared" si="3"/>
        <v>1</v>
      </c>
      <c r="K51" s="113">
        <f t="shared" si="4"/>
        <v>1</v>
      </c>
      <c r="M51" s="113">
        <f t="shared" si="5"/>
        <v>1</v>
      </c>
      <c r="O51" s="209">
        <f t="shared" si="6"/>
        <v>0</v>
      </c>
      <c r="P51" s="209"/>
      <c r="Q51" s="209">
        <f t="shared" si="7"/>
        <v>0</v>
      </c>
      <c r="S51" s="113">
        <f t="shared" si="9"/>
        <v>0</v>
      </c>
      <c r="U51" s="113">
        <f t="shared" si="8"/>
        <v>0</v>
      </c>
    </row>
  </sheetData>
  <mergeCells count="26">
    <mergeCell ref="A3:B4"/>
    <mergeCell ref="C3:D3"/>
    <mergeCell ref="E3:F3"/>
    <mergeCell ref="G3:H3"/>
    <mergeCell ref="C4:D4"/>
    <mergeCell ref="E4:F4"/>
    <mergeCell ref="G4:H4"/>
    <mergeCell ref="O4:P4"/>
    <mergeCell ref="M3:N3"/>
    <mergeCell ref="M4:N4"/>
    <mergeCell ref="O3:P3"/>
    <mergeCell ref="I3:J3"/>
    <mergeCell ref="I4:J4"/>
    <mergeCell ref="K4:L4"/>
    <mergeCell ref="K3:L3"/>
    <mergeCell ref="Q4:R4"/>
    <mergeCell ref="Q3:R3"/>
    <mergeCell ref="S2:T2"/>
    <mergeCell ref="S3:T3"/>
    <mergeCell ref="S4:T4"/>
    <mergeCell ref="U2:V2"/>
    <mergeCell ref="W2:X2"/>
    <mergeCell ref="W3:X3"/>
    <mergeCell ref="W4:X4"/>
    <mergeCell ref="U3:V3"/>
    <mergeCell ref="U4:V4"/>
  </mergeCells>
  <printOptions horizontalCentered="1"/>
  <pageMargins left="0.1" right="0.1" top="0.18" bottom="0.18" header="0.17" footer="0.1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5"/>
  <sheetViews>
    <sheetView workbookViewId="0" topLeftCell="A1">
      <selection activeCell="K13" sqref="K13"/>
    </sheetView>
  </sheetViews>
  <sheetFormatPr defaultColWidth="8.72265625" defaultRowHeight="16.5"/>
  <cols>
    <col min="1" max="1" width="4.18359375" style="198" customWidth="1"/>
    <col min="2" max="2" width="3.36328125" style="198" customWidth="1"/>
    <col min="3" max="3" width="3.453125" style="198" customWidth="1"/>
    <col min="4" max="4" width="7.54296875" style="198" customWidth="1"/>
    <col min="5" max="5" width="3.453125" style="198" customWidth="1"/>
    <col min="6" max="6" width="7.8125" style="198" customWidth="1"/>
    <col min="7" max="7" width="3.453125" style="198" customWidth="1"/>
    <col min="8" max="8" width="7.36328125" style="198" customWidth="1"/>
    <col min="9" max="9" width="3.453125" style="198" customWidth="1"/>
    <col min="10" max="10" width="7.90625" style="198" customWidth="1"/>
    <col min="11" max="11" width="3.453125" style="198" customWidth="1"/>
    <col min="12" max="12" width="8.36328125" style="198" customWidth="1"/>
    <col min="13" max="13" width="3.453125" style="198" customWidth="1"/>
    <col min="14" max="14" width="7.8125" style="198" customWidth="1"/>
    <col min="15" max="15" width="3.18359375" style="198" customWidth="1"/>
    <col min="16" max="16" width="7.8125" style="198" customWidth="1"/>
    <col min="17" max="17" width="3.8125" style="198" hidden="1" customWidth="1"/>
    <col min="18" max="18" width="6.0859375" style="198" hidden="1" customWidth="1"/>
    <col min="19" max="19" width="3.8125" style="198" hidden="1" customWidth="1"/>
    <col min="20" max="20" width="5.8125" style="198" hidden="1" customWidth="1"/>
    <col min="21" max="16384" width="8.90625" style="198" customWidth="1"/>
  </cols>
  <sheetData>
    <row r="1" spans="1:16" ht="21">
      <c r="A1" s="1" t="s">
        <v>85</v>
      </c>
      <c r="P1" s="61">
        <f>PCCM!AB1</f>
        <v>2</v>
      </c>
    </row>
    <row r="2" ht="20.25">
      <c r="A2" s="2"/>
    </row>
    <row r="3" ht="27.75" customHeight="1">
      <c r="F3" s="62" t="s">
        <v>94</v>
      </c>
    </row>
    <row r="4" spans="7:12" ht="20.25" customHeight="1">
      <c r="G4" s="8"/>
      <c r="H4" s="28" t="s">
        <v>148</v>
      </c>
      <c r="K4" s="8"/>
      <c r="L4" s="28"/>
    </row>
    <row r="5" spans="6:14" ht="21.75" customHeight="1">
      <c r="F5" s="35" t="s">
        <v>58</v>
      </c>
      <c r="J5" s="278">
        <f>PCCM!M2</f>
        <v>41225</v>
      </c>
      <c r="K5" s="278"/>
      <c r="L5" s="278"/>
      <c r="M5" s="110"/>
      <c r="N5" s="110"/>
    </row>
    <row r="6" ht="6.75" customHeight="1"/>
    <row r="7" spans="1:20" ht="16.5" customHeight="1">
      <c r="A7" s="287" t="s">
        <v>1</v>
      </c>
      <c r="B7" s="287"/>
      <c r="C7" s="287" t="s">
        <v>20</v>
      </c>
      <c r="D7" s="287"/>
      <c r="E7" s="287" t="s">
        <v>21</v>
      </c>
      <c r="F7" s="287"/>
      <c r="G7" s="288" t="s">
        <v>22</v>
      </c>
      <c r="H7" s="289"/>
      <c r="I7" s="288" t="s">
        <v>27</v>
      </c>
      <c r="J7" s="289"/>
      <c r="K7" s="296" t="s">
        <v>90</v>
      </c>
      <c r="L7" s="287"/>
      <c r="M7" s="269" t="s">
        <v>40</v>
      </c>
      <c r="N7" s="299"/>
      <c r="O7" s="287" t="s">
        <v>59</v>
      </c>
      <c r="P7" s="287"/>
      <c r="Q7" s="298"/>
      <c r="R7" s="297"/>
      <c r="S7" s="297"/>
      <c r="T7" s="297"/>
    </row>
    <row r="8" spans="1:20" ht="16.5" customHeight="1">
      <c r="A8" s="287"/>
      <c r="B8" s="287"/>
      <c r="C8" s="287" t="str">
        <f>PCCM!C23</f>
        <v>H­¬ngB</v>
      </c>
      <c r="D8" s="287"/>
      <c r="E8" s="287" t="str">
        <f>PCCM!$C24</f>
        <v>NgÇn</v>
      </c>
      <c r="F8" s="287"/>
      <c r="G8" s="287" t="str">
        <f>PCCM!C25</f>
        <v>H V©n</v>
      </c>
      <c r="H8" s="287"/>
      <c r="I8" s="287" t="str">
        <f>PCCM!$C26</f>
        <v>ThanhC</v>
      </c>
      <c r="J8" s="287"/>
      <c r="K8" s="287" t="str">
        <f>PCCM!$C27</f>
        <v>Nhung</v>
      </c>
      <c r="L8" s="287"/>
      <c r="M8" s="287" t="s">
        <v>171</v>
      </c>
      <c r="N8" s="287"/>
      <c r="O8" s="287" t="s">
        <v>171</v>
      </c>
      <c r="P8" s="287"/>
      <c r="Q8" s="280" t="s">
        <v>47</v>
      </c>
      <c r="R8" s="280"/>
      <c r="S8" s="280" t="s">
        <v>47</v>
      </c>
      <c r="T8" s="280"/>
    </row>
    <row r="9" spans="1:20" ht="18" customHeight="1">
      <c r="A9" s="228" t="s">
        <v>29</v>
      </c>
      <c r="B9" s="9" t="s">
        <v>30</v>
      </c>
      <c r="C9" s="20" t="s">
        <v>31</v>
      </c>
      <c r="D9" s="10" t="s">
        <v>32</v>
      </c>
      <c r="E9" s="20" t="s">
        <v>31</v>
      </c>
      <c r="F9" s="10" t="s">
        <v>32</v>
      </c>
      <c r="G9" s="20" t="s">
        <v>31</v>
      </c>
      <c r="H9" s="10" t="s">
        <v>32</v>
      </c>
      <c r="I9" s="20" t="s">
        <v>31</v>
      </c>
      <c r="J9" s="10" t="s">
        <v>32</v>
      </c>
      <c r="K9" s="20" t="s">
        <v>31</v>
      </c>
      <c r="L9" s="10" t="s">
        <v>32</v>
      </c>
      <c r="M9" s="20"/>
      <c r="N9" s="10"/>
      <c r="O9" s="213"/>
      <c r="P9" s="10"/>
      <c r="Q9" s="10" t="s">
        <v>31</v>
      </c>
      <c r="R9" s="10" t="s">
        <v>32</v>
      </c>
      <c r="S9" s="10" t="s">
        <v>31</v>
      </c>
      <c r="T9" s="10" t="s">
        <v>32</v>
      </c>
    </row>
    <row r="10" spans="1:20" ht="21" customHeight="1">
      <c r="A10" s="229"/>
      <c r="B10" s="11">
        <v>1</v>
      </c>
      <c r="C10" s="25" t="s">
        <v>41</v>
      </c>
      <c r="D10" s="25" t="str">
        <f>VLOOKUP(C10,PCCM!$B$71:$C$83,2,0)</f>
        <v>Phãng</v>
      </c>
      <c r="E10" s="25" t="s">
        <v>42</v>
      </c>
      <c r="F10" s="25" t="str">
        <f>VLOOKUP(E10,PCCM!$F$71:$G$83,2,0)</f>
        <v>NgÇn</v>
      </c>
      <c r="G10" s="25" t="s">
        <v>42</v>
      </c>
      <c r="H10" s="25" t="str">
        <f>VLOOKUP(G10,PCCM!$L$71:$M$83,2,0)</f>
        <v>Ðn</v>
      </c>
      <c r="I10" s="25" t="s">
        <v>46</v>
      </c>
      <c r="J10" s="25" t="str">
        <f>VLOOKUP(I10,PCCM!$AB$71:$AC$83,2,0)</f>
        <v>Nhµn</v>
      </c>
      <c r="K10" s="25" t="s">
        <v>41</v>
      </c>
      <c r="L10" s="25" t="str">
        <f>VLOOKUP(K10,PCCM!$U$71:$V$83,2,0)</f>
        <v>Thanh§</v>
      </c>
      <c r="M10" s="6" t="s">
        <v>40</v>
      </c>
      <c r="N10" s="6" t="s">
        <v>161</v>
      </c>
      <c r="O10" s="6" t="s">
        <v>59</v>
      </c>
      <c r="P10" s="6" t="s">
        <v>164</v>
      </c>
      <c r="Q10" s="25"/>
      <c r="R10" s="25"/>
      <c r="S10" s="25"/>
      <c r="T10" s="25"/>
    </row>
    <row r="11" spans="1:20" ht="21" customHeight="1">
      <c r="A11" s="159" t="s">
        <v>29</v>
      </c>
      <c r="B11" s="6">
        <v>2</v>
      </c>
      <c r="C11" s="115" t="s">
        <v>41</v>
      </c>
      <c r="D11" s="115" t="str">
        <f>VLOOKUP(C11,PCCM!$B$71:$C$83,2,0)</f>
        <v>Phãng</v>
      </c>
      <c r="E11" s="115" t="s">
        <v>41</v>
      </c>
      <c r="F11" s="115" t="str">
        <f>VLOOKUP(E11,PCCM!$F$71:$G$83,2,0)</f>
        <v>Thanh§</v>
      </c>
      <c r="G11" s="115" t="s">
        <v>57</v>
      </c>
      <c r="H11" s="115" t="str">
        <f>VLOOKUP(G11,PCCM!$L$71:$M$83,2,0)</f>
        <v>MinhSV</v>
      </c>
      <c r="I11" s="115" t="s">
        <v>42</v>
      </c>
      <c r="J11" s="115" t="str">
        <f>VLOOKUP(I11,PCCM!$AB$71:$AC$83,2,0)</f>
        <v>Ðn</v>
      </c>
      <c r="K11" s="115" t="s">
        <v>46</v>
      </c>
      <c r="L11" s="115" t="str">
        <f>VLOOKUP(K11,PCCM!$U$71:$V$83,2,0)</f>
        <v>Nhµn</v>
      </c>
      <c r="M11" s="6"/>
      <c r="N11" s="6" t="s">
        <v>105</v>
      </c>
      <c r="O11" s="6"/>
      <c r="P11" s="6" t="s">
        <v>136</v>
      </c>
      <c r="Q11" s="23"/>
      <c r="R11" s="23"/>
      <c r="S11" s="23"/>
      <c r="T11" s="23"/>
    </row>
    <row r="12" spans="1:20" ht="21" customHeight="1">
      <c r="A12" s="159" t="s">
        <v>33</v>
      </c>
      <c r="B12" s="6">
        <v>3</v>
      </c>
      <c r="C12" s="115" t="s">
        <v>44</v>
      </c>
      <c r="D12" s="115" t="str">
        <f>VLOOKUP(C12,PCCM!$B$71:$C$83,2,0)</f>
        <v>H¹nh SV</v>
      </c>
      <c r="E12" s="115" t="s">
        <v>46</v>
      </c>
      <c r="F12" s="115" t="str">
        <f>VLOOKUP(E12,PCCM!$F$71:$G$83,2,0)</f>
        <v>Nhµn</v>
      </c>
      <c r="G12" s="115" t="s">
        <v>41</v>
      </c>
      <c r="H12" s="115" t="str">
        <f>VLOOKUP(G12,PCCM!$L$71:$M$83,2,0)</f>
        <v>Thanh§</v>
      </c>
      <c r="I12" s="115" t="s">
        <v>39</v>
      </c>
      <c r="J12" s="115" t="str">
        <f>VLOOKUP(I12,PCCM!$AB$71:$AC$83,2,0)</f>
        <v>Th¸i</v>
      </c>
      <c r="K12" s="115" t="s">
        <v>57</v>
      </c>
      <c r="L12" s="115" t="str">
        <f>VLOOKUP(K12,PCCM!$U$71:$V$83,2,0)</f>
        <v>MinhSV</v>
      </c>
      <c r="M12" s="6" t="s">
        <v>40</v>
      </c>
      <c r="N12" s="6" t="s">
        <v>162</v>
      </c>
      <c r="O12" s="6"/>
      <c r="P12" s="265" t="s">
        <v>168</v>
      </c>
      <c r="Q12" s="23"/>
      <c r="R12" s="23"/>
      <c r="S12" s="23"/>
      <c r="T12" s="23"/>
    </row>
    <row r="13" spans="1:20" ht="21" customHeight="1">
      <c r="A13" s="230"/>
      <c r="B13" s="6">
        <v>4</v>
      </c>
      <c r="C13" s="247" t="s">
        <v>40</v>
      </c>
      <c r="D13" s="247" t="str">
        <f>VLOOKUP(C13,PCCM!$B$71:$C$83,2,0)</f>
        <v>T©m</v>
      </c>
      <c r="E13" s="247" t="s">
        <v>45</v>
      </c>
      <c r="F13" s="247" t="str">
        <f>VLOOKUP(E13,PCCM!$F$71:$G$83,2,0)</f>
        <v>Ngäc H</v>
      </c>
      <c r="G13" s="247" t="s">
        <v>39</v>
      </c>
      <c r="H13" s="247" t="str">
        <f>VLOOKUP(G13,PCCM!$L$71:$M$83,2,0)</f>
        <v>Th¸i</v>
      </c>
      <c r="I13" s="247" t="s">
        <v>41</v>
      </c>
      <c r="J13" s="247" t="str">
        <f>VLOOKUP(I13,PCCM!$AB$71:$AC$83,2,0)</f>
        <v>Thanh§</v>
      </c>
      <c r="K13" s="247" t="s">
        <v>39</v>
      </c>
      <c r="L13" s="247" t="str">
        <f>VLOOKUP(K13,PCCM!$U$71:$V$83,2,0)</f>
        <v>Th­</v>
      </c>
      <c r="M13" s="14"/>
      <c r="N13" s="14" t="s">
        <v>105</v>
      </c>
      <c r="O13" s="6"/>
      <c r="P13" s="6" t="s">
        <v>136</v>
      </c>
      <c r="Q13" s="23"/>
      <c r="R13" s="23"/>
      <c r="S13" s="23"/>
      <c r="T13" s="23"/>
    </row>
    <row r="14" spans="1:20" s="232" customFormat="1" ht="21" customHeight="1">
      <c r="A14" s="231"/>
      <c r="B14" s="7">
        <v>5</v>
      </c>
      <c r="C14" s="249" t="s">
        <v>57</v>
      </c>
      <c r="D14" s="264" t="str">
        <f>VLOOKUP(C14,PCCM!$B$71:$C$83,2,0)</f>
        <v>H¹nh SV</v>
      </c>
      <c r="E14" s="249" t="s">
        <v>45</v>
      </c>
      <c r="F14" s="264" t="str">
        <f>VLOOKUP(E14,PCCM!$F$71:$G$83,2,0)</f>
        <v>Ngäc H</v>
      </c>
      <c r="G14" s="249" t="s">
        <v>39</v>
      </c>
      <c r="H14" s="264" t="str">
        <f>VLOOKUP(G14,PCCM!$L$71:$M$83,2,0)</f>
        <v>Th¸i</v>
      </c>
      <c r="I14" s="249" t="s">
        <v>57</v>
      </c>
      <c r="J14" s="264" t="str">
        <f>VLOOKUP(I14,PCCM!$AB$71:$AC$83,2,0)</f>
        <v>MinhSV</v>
      </c>
      <c r="K14" s="249" t="s">
        <v>39</v>
      </c>
      <c r="L14" s="264" t="str">
        <f>VLOOKUP(K14,PCCM!$U$71:$V$83,2,0)</f>
        <v>Th­</v>
      </c>
      <c r="M14" s="60"/>
      <c r="N14" s="60"/>
      <c r="O14" s="7"/>
      <c r="P14" s="267"/>
      <c r="Q14" s="24"/>
      <c r="R14" s="24"/>
      <c r="S14" s="24"/>
      <c r="T14" s="24"/>
    </row>
    <row r="15" spans="1:23" ht="21" customHeight="1">
      <c r="A15" s="159"/>
      <c r="B15" s="5">
        <v>1</v>
      </c>
      <c r="C15" s="248" t="s">
        <v>45</v>
      </c>
      <c r="D15" s="248" t="str">
        <f>VLOOKUP(C15,PCCM!$B$71:$C$83,2,0)</f>
        <v>Ngäc H</v>
      </c>
      <c r="E15" s="248" t="s">
        <v>57</v>
      </c>
      <c r="F15" s="248" t="str">
        <f>VLOOKUP(E15,PCCM!$F$71:$G$83,2,0)</f>
        <v>NhungSV</v>
      </c>
      <c r="G15" s="248" t="s">
        <v>43</v>
      </c>
      <c r="H15" s="248" t="str">
        <f>VLOOKUP(G15,PCCM!$L$71:$M$83,2,0)</f>
        <v>NhungV</v>
      </c>
      <c r="I15" s="248" t="s">
        <v>40</v>
      </c>
      <c r="J15" s="248" t="str">
        <f>VLOOKUP(I15,PCCM!$AB$71:$AC$83,2,0)</f>
        <v>§øc</v>
      </c>
      <c r="K15" s="248" t="s">
        <v>44</v>
      </c>
      <c r="L15" s="248" t="str">
        <f>VLOOKUP(K15,PCCM!$U$71:$V$83,2,0)</f>
        <v>Tin</v>
      </c>
      <c r="M15" s="6" t="s">
        <v>40</v>
      </c>
      <c r="N15" s="6" t="s">
        <v>169</v>
      </c>
      <c r="O15" s="6" t="s">
        <v>59</v>
      </c>
      <c r="P15" s="6" t="s">
        <v>165</v>
      </c>
      <c r="Q15" s="214"/>
      <c r="R15" s="12"/>
      <c r="S15" s="233"/>
      <c r="T15" s="233"/>
      <c r="V15" s="6" t="s">
        <v>40</v>
      </c>
      <c r="W15" s="6" t="s">
        <v>163</v>
      </c>
    </row>
    <row r="16" spans="1:23" ht="21" customHeight="1">
      <c r="A16" s="159" t="s">
        <v>29</v>
      </c>
      <c r="B16" s="6">
        <v>2</v>
      </c>
      <c r="C16" s="115" t="s">
        <v>45</v>
      </c>
      <c r="D16" s="115" t="str">
        <f>VLOOKUP(C16,PCCM!$B$71:$C$83,2,0)</f>
        <v>Ngäc H</v>
      </c>
      <c r="E16" s="115" t="s">
        <v>44</v>
      </c>
      <c r="F16" s="115" t="str">
        <f>VLOOKUP(E16,PCCM!$F$71:$G$83,2,0)</f>
        <v>NhungSV</v>
      </c>
      <c r="G16" s="115" t="s">
        <v>46</v>
      </c>
      <c r="H16" s="115" t="str">
        <f>VLOOKUP(G16,PCCM!$L$71:$M$83,2,0)</f>
        <v>Nhµn</v>
      </c>
      <c r="I16" s="115" t="s">
        <v>44</v>
      </c>
      <c r="J16" s="115" t="str">
        <f>VLOOKUP(I16,PCCM!$AB$71:$AC$83,2,0)</f>
        <v>Tin</v>
      </c>
      <c r="K16" s="115" t="s">
        <v>40</v>
      </c>
      <c r="L16" s="115" t="str">
        <f>VLOOKUP(K16,PCCM!$U$71:$V$83,2,0)</f>
        <v>§øc</v>
      </c>
      <c r="M16" s="6"/>
      <c r="N16" s="6" t="s">
        <v>108</v>
      </c>
      <c r="O16" s="6"/>
      <c r="P16" s="6" t="s">
        <v>136</v>
      </c>
      <c r="Q16" s="23"/>
      <c r="R16" s="23"/>
      <c r="S16" s="214"/>
      <c r="T16" s="214"/>
      <c r="V16" s="6"/>
      <c r="W16" s="6" t="s">
        <v>149</v>
      </c>
    </row>
    <row r="17" spans="1:23" ht="21" customHeight="1">
      <c r="A17" s="159" t="s">
        <v>34</v>
      </c>
      <c r="B17" s="6">
        <v>3</v>
      </c>
      <c r="C17" s="115" t="s">
        <v>46</v>
      </c>
      <c r="D17" s="115" t="str">
        <f>VLOOKUP(C17,PCCM!$B$71:$C$83,2,0)</f>
        <v>Nhµn</v>
      </c>
      <c r="E17" s="115" t="s">
        <v>43</v>
      </c>
      <c r="F17" s="115" t="str">
        <f>VLOOKUP(E17,PCCM!$F$71:$G$83,2,0)</f>
        <v>ThanhA</v>
      </c>
      <c r="G17" s="115" t="s">
        <v>44</v>
      </c>
      <c r="H17" s="115" t="str">
        <f>VLOOKUP(G17,PCCM!$L$71:$M$83,2,0)</f>
        <v>Tin</v>
      </c>
      <c r="I17" s="115" t="s">
        <v>10</v>
      </c>
      <c r="J17" s="115" t="str">
        <f>VLOOKUP(I17,PCCM!$AB$71:$AC$83,2,0)</f>
        <v>MinhCD</v>
      </c>
      <c r="K17" s="115" t="s">
        <v>40</v>
      </c>
      <c r="L17" s="115" t="str">
        <f>VLOOKUP(K17,PCCM!$U$71:$V$83,2,0)</f>
        <v>§øc</v>
      </c>
      <c r="M17" s="6" t="s">
        <v>40</v>
      </c>
      <c r="N17" s="6" t="s">
        <v>170</v>
      </c>
      <c r="O17" s="6" t="s">
        <v>59</v>
      </c>
      <c r="P17" s="6" t="s">
        <v>166</v>
      </c>
      <c r="Q17" s="23"/>
      <c r="R17" s="13"/>
      <c r="S17" s="29"/>
      <c r="T17" s="29"/>
      <c r="V17" s="6" t="s">
        <v>40</v>
      </c>
      <c r="W17" s="6" t="s">
        <v>167</v>
      </c>
    </row>
    <row r="18" spans="1:23" ht="21" customHeight="1">
      <c r="A18" s="234"/>
      <c r="B18" s="6">
        <v>4</v>
      </c>
      <c r="C18" s="115" t="s">
        <v>42</v>
      </c>
      <c r="D18" s="115" t="str">
        <f>VLOOKUP(C18,PCCM!$B$71:$C$83,2,0)</f>
        <v>NgÇn</v>
      </c>
      <c r="E18" s="115" t="s">
        <v>43</v>
      </c>
      <c r="F18" s="115" t="str">
        <f>VLOOKUP(E18,PCCM!$F$71:$G$83,2,0)</f>
        <v>ThanhA</v>
      </c>
      <c r="G18" s="115" t="s">
        <v>10</v>
      </c>
      <c r="H18" s="115" t="str">
        <f>VLOOKUP(G18,PCCM!$L$71:$M$83,2,0)</f>
        <v>MinhCD</v>
      </c>
      <c r="I18" s="115" t="s">
        <v>40</v>
      </c>
      <c r="J18" s="115" t="str">
        <f>VLOOKUP(I18,PCCM!$AB$71:$AC$83,2,0)</f>
        <v>§øc</v>
      </c>
      <c r="K18" s="115" t="s">
        <v>46</v>
      </c>
      <c r="L18" s="115" t="str">
        <f>VLOOKUP(K18,PCCM!$U$71:$V$83,2,0)</f>
        <v>Nhµn</v>
      </c>
      <c r="M18" s="6"/>
      <c r="N18" s="6" t="s">
        <v>108</v>
      </c>
      <c r="O18" s="6"/>
      <c r="P18" s="6" t="s">
        <v>136</v>
      </c>
      <c r="Q18" s="23"/>
      <c r="R18" s="23"/>
      <c r="S18" s="214"/>
      <c r="T18" s="214"/>
      <c r="V18" s="6"/>
      <c r="W18" s="6" t="s">
        <v>149</v>
      </c>
    </row>
    <row r="19" spans="1:20" ht="21" customHeight="1">
      <c r="A19" s="231"/>
      <c r="B19" s="7">
        <v>5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86"/>
      <c r="N19" s="185"/>
      <c r="O19" s="7"/>
      <c r="P19" s="7"/>
      <c r="Q19" s="24"/>
      <c r="R19" s="24"/>
      <c r="S19" s="24"/>
      <c r="T19" s="24"/>
    </row>
    <row r="20" spans="1:20" ht="21" customHeight="1">
      <c r="A20" s="159"/>
      <c r="B20" s="5">
        <v>1</v>
      </c>
      <c r="C20" s="116" t="s">
        <v>43</v>
      </c>
      <c r="D20" s="116" t="str">
        <f>VLOOKUP(C20,PCCM!$B$71:$C$83,2,0)</f>
        <v>H­¬ngB</v>
      </c>
      <c r="E20" s="116" t="s">
        <v>41</v>
      </c>
      <c r="F20" s="116" t="str">
        <f>VLOOKUP(E20,PCCM!$F$71:$G$83,2,0)</f>
        <v>Thanh§</v>
      </c>
      <c r="G20" s="116" t="s">
        <v>42</v>
      </c>
      <c r="H20" s="116" t="str">
        <f>VLOOKUP(G20,PCCM!$L$71:$M$83,2,0)</f>
        <v>Ðn</v>
      </c>
      <c r="I20" s="116" t="s">
        <v>39</v>
      </c>
      <c r="J20" s="116" t="str">
        <f>VLOOKUP(I20,PCCM!$AB$71:$AC$83,2,0)</f>
        <v>Th¸i</v>
      </c>
      <c r="K20" s="116" t="s">
        <v>43</v>
      </c>
      <c r="L20" s="116" t="str">
        <f>VLOOKUP(K20,PCCM!$U$71:$V$83,2,0)</f>
        <v>NhungV</v>
      </c>
      <c r="M20" s="6" t="s">
        <v>40</v>
      </c>
      <c r="N20" s="6" t="s">
        <v>164</v>
      </c>
      <c r="O20" s="6" t="s">
        <v>59</v>
      </c>
      <c r="P20" s="6" t="s">
        <v>169</v>
      </c>
      <c r="Q20" s="214"/>
      <c r="R20" s="214"/>
      <c r="S20" s="214"/>
      <c r="T20" s="214"/>
    </row>
    <row r="21" spans="1:20" ht="21" customHeight="1">
      <c r="A21" s="159" t="s">
        <v>29</v>
      </c>
      <c r="B21" s="6">
        <v>2</v>
      </c>
      <c r="C21" s="115" t="s">
        <v>43</v>
      </c>
      <c r="D21" s="115" t="str">
        <f>VLOOKUP(C21,PCCM!$B$71:$C$83,2,0)</f>
        <v>H­¬ngB</v>
      </c>
      <c r="E21" s="115" t="s">
        <v>39</v>
      </c>
      <c r="F21" s="115" t="str">
        <f>VLOOKUP(E21,PCCM!$F$71:$G$83,2,0)</f>
        <v>Th¸i</v>
      </c>
      <c r="G21" s="115" t="s">
        <v>41</v>
      </c>
      <c r="H21" s="115" t="str">
        <f>VLOOKUP(G21,PCCM!$L$71:$M$83,2,0)</f>
        <v>Thanh§</v>
      </c>
      <c r="I21" s="115" t="s">
        <v>42</v>
      </c>
      <c r="J21" s="115" t="str">
        <f>VLOOKUP(I21,PCCM!$AB$71:$AC$83,2,0)</f>
        <v>Ðn</v>
      </c>
      <c r="K21" s="115" t="s">
        <v>43</v>
      </c>
      <c r="L21" s="115" t="str">
        <f>VLOOKUP(K21,PCCM!$U$71:$V$83,2,0)</f>
        <v>NhungV</v>
      </c>
      <c r="M21" s="6"/>
      <c r="N21" s="6" t="s">
        <v>78</v>
      </c>
      <c r="O21" s="6"/>
      <c r="P21" s="6" t="s">
        <v>138</v>
      </c>
      <c r="Q21" s="23"/>
      <c r="R21" s="23"/>
      <c r="S21" s="23"/>
      <c r="T21" s="23"/>
    </row>
    <row r="22" spans="1:20" ht="21" customHeight="1">
      <c r="A22" s="159" t="s">
        <v>35</v>
      </c>
      <c r="B22" s="6">
        <v>3</v>
      </c>
      <c r="C22" s="115" t="s">
        <v>40</v>
      </c>
      <c r="D22" s="115" t="str">
        <f>VLOOKUP(C22,PCCM!$B$71:$C$83,2,0)</f>
        <v>T©m</v>
      </c>
      <c r="E22" s="115" t="s">
        <v>39</v>
      </c>
      <c r="F22" s="115" t="str">
        <f>VLOOKUP(E22,PCCM!$F$71:$G$83,2,0)</f>
        <v>Th¸i</v>
      </c>
      <c r="G22" s="115" t="s">
        <v>11</v>
      </c>
      <c r="H22" s="115" t="str">
        <f>VLOOKUP(G22,PCCM!$L$71:$M$83,2,0)</f>
        <v>D­¬ng</v>
      </c>
      <c r="I22" s="115" t="s">
        <v>45</v>
      </c>
      <c r="J22" s="115" t="str">
        <f>VLOOKUP(I22,PCCM!$AB$71:$AC$83,2,0)</f>
        <v>Quyªn</v>
      </c>
      <c r="K22" s="115" t="s">
        <v>41</v>
      </c>
      <c r="L22" s="115" t="str">
        <f>VLOOKUP(K22,PCCM!$U$71:$V$83,2,0)</f>
        <v>Thanh§</v>
      </c>
      <c r="M22" s="6" t="s">
        <v>40</v>
      </c>
      <c r="N22" s="6" t="s">
        <v>168</v>
      </c>
      <c r="O22" s="6" t="s">
        <v>59</v>
      </c>
      <c r="P22" s="265" t="s">
        <v>170</v>
      </c>
      <c r="Q22" s="23"/>
      <c r="R22" s="13"/>
      <c r="S22" s="23"/>
      <c r="T22" s="23"/>
    </row>
    <row r="23" spans="1:20" ht="21" customHeight="1">
      <c r="A23" s="234"/>
      <c r="B23" s="6">
        <v>4</v>
      </c>
      <c r="C23" s="247" t="s">
        <v>40</v>
      </c>
      <c r="D23" s="247" t="str">
        <f>VLOOKUP(C23,PCCM!$B$71:$C$83,2,0)</f>
        <v>T©m</v>
      </c>
      <c r="E23" s="247" t="s">
        <v>11</v>
      </c>
      <c r="F23" s="247" t="str">
        <f>VLOOKUP(E23,PCCM!$F$71:$G$83,2,0)</f>
        <v>D­¬ng</v>
      </c>
      <c r="G23" s="247" t="s">
        <v>45</v>
      </c>
      <c r="H23" s="247" t="str">
        <f>VLOOKUP(G23,PCCM!$L$71:$M$83,2,0)</f>
        <v>Quyªn</v>
      </c>
      <c r="I23" s="247" t="s">
        <v>41</v>
      </c>
      <c r="J23" s="247" t="str">
        <f>VLOOKUP(I23,PCCM!$AB$71:$AC$83,2,0)</f>
        <v>Thanh§</v>
      </c>
      <c r="K23" s="247" t="s">
        <v>42</v>
      </c>
      <c r="L23" s="247" t="str">
        <f>VLOOKUP(K23,PCCM!$U$71:$V$83,2,0)</f>
        <v>Ðn</v>
      </c>
      <c r="M23" s="6"/>
      <c r="N23" s="6" t="s">
        <v>78</v>
      </c>
      <c r="O23" s="6"/>
      <c r="P23" s="6" t="s">
        <v>138</v>
      </c>
      <c r="Q23" s="23"/>
      <c r="R23" s="23"/>
      <c r="S23" s="23"/>
      <c r="T23" s="23"/>
    </row>
    <row r="24" spans="1:20" ht="21" customHeight="1">
      <c r="A24" s="231"/>
      <c r="B24" s="7">
        <v>5</v>
      </c>
      <c r="C24" s="249" t="s">
        <v>11</v>
      </c>
      <c r="D24" s="264" t="str">
        <f>VLOOKUP(C24,PCCM!$B$71:$C$83,2,0)</f>
        <v>D­¬ng</v>
      </c>
      <c r="E24" s="249" t="s">
        <v>42</v>
      </c>
      <c r="F24" s="264" t="str">
        <f>VLOOKUP(E24,PCCM!$F$71:$G$83,2,0)</f>
        <v>NgÇn</v>
      </c>
      <c r="G24" s="249" t="s">
        <v>43</v>
      </c>
      <c r="H24" s="264" t="str">
        <f>VLOOKUP(G24,PCCM!$L$71:$M$83,2,0)</f>
        <v>NhungV</v>
      </c>
      <c r="I24" s="249" t="s">
        <v>43</v>
      </c>
      <c r="J24" s="264" t="str">
        <f>VLOOKUP(I24,PCCM!$AB$71:$AC$83,2,0)</f>
        <v>ThanhC</v>
      </c>
      <c r="K24" s="249" t="s">
        <v>45</v>
      </c>
      <c r="L24" s="264" t="str">
        <f>VLOOKUP(K24,PCCM!$U$71:$V$83,2,0)</f>
        <v>Quyªn</v>
      </c>
      <c r="M24" s="186"/>
      <c r="N24" s="7"/>
      <c r="O24" s="7"/>
      <c r="P24" s="7"/>
      <c r="Q24" s="24"/>
      <c r="R24" s="24"/>
      <c r="S24" s="24"/>
      <c r="T24" s="24"/>
    </row>
    <row r="25" spans="1:20" ht="21" customHeight="1">
      <c r="A25" s="235"/>
      <c r="B25" s="5">
        <v>1</v>
      </c>
      <c r="C25" s="116" t="s">
        <v>39</v>
      </c>
      <c r="D25" s="116" t="str">
        <f>VLOOKUP(C25,PCCM!$B$71:$C$83,2,0)</f>
        <v>Th­</v>
      </c>
      <c r="E25" s="116" t="s">
        <v>77</v>
      </c>
      <c r="F25" s="116" t="str">
        <f>VLOOKUP(E25,PCCM!$F$71:$G$83,2,0)</f>
        <v>M¹nh</v>
      </c>
      <c r="G25" s="116" t="s">
        <v>40</v>
      </c>
      <c r="H25" s="116" t="str">
        <f>VLOOKUP(G25,PCCM!$L$71:$M$83,2,0)</f>
        <v>H V©n</v>
      </c>
      <c r="I25" s="116" t="s">
        <v>45</v>
      </c>
      <c r="J25" s="116" t="str">
        <f>VLOOKUP(I25,PCCM!$AB$71:$AC$83,2,0)</f>
        <v>Quyªn</v>
      </c>
      <c r="K25" s="116" t="s">
        <v>40</v>
      </c>
      <c r="L25" s="116" t="str">
        <f>VLOOKUP(K25,PCCM!$U$71:$V$83,2,0)</f>
        <v>§øc</v>
      </c>
      <c r="M25" s="6" t="s">
        <v>40</v>
      </c>
      <c r="N25" s="6" t="s">
        <v>165</v>
      </c>
      <c r="O25" s="6" t="s">
        <v>59</v>
      </c>
      <c r="P25" s="6" t="s">
        <v>163</v>
      </c>
      <c r="Q25" s="214"/>
      <c r="R25" s="214"/>
      <c r="S25" s="236"/>
      <c r="T25" s="236"/>
    </row>
    <row r="26" spans="1:20" ht="21" customHeight="1">
      <c r="A26" s="159" t="s">
        <v>29</v>
      </c>
      <c r="B26" s="6">
        <v>2</v>
      </c>
      <c r="C26" s="115" t="s">
        <v>77</v>
      </c>
      <c r="D26" s="115" t="str">
        <f>VLOOKUP(C26,PCCM!$B$71:$C$83,2,0)</f>
        <v>M¹nh</v>
      </c>
      <c r="E26" s="115" t="s">
        <v>40</v>
      </c>
      <c r="F26" s="115" t="str">
        <f>VLOOKUP(E26,PCCM!$F$71:$G$83,2,0)</f>
        <v>Kim</v>
      </c>
      <c r="G26" s="115" t="s">
        <v>40</v>
      </c>
      <c r="H26" s="115" t="str">
        <f>VLOOKUP(G26,PCCM!$L$71:$M$83,2,0)</f>
        <v>H V©n</v>
      </c>
      <c r="I26" s="115" t="s">
        <v>40</v>
      </c>
      <c r="J26" s="115" t="str">
        <f>VLOOKUP(I26,PCCM!$AB$71:$AC$83,2,0)</f>
        <v>§øc</v>
      </c>
      <c r="K26" s="115" t="s">
        <v>39</v>
      </c>
      <c r="L26" s="115" t="str">
        <f>VLOOKUP(K26,PCCM!$U$71:$V$83,2,0)</f>
        <v>Th­</v>
      </c>
      <c r="M26" s="6"/>
      <c r="N26" s="266" t="s">
        <v>149</v>
      </c>
      <c r="O26" s="6"/>
      <c r="P26" s="6" t="s">
        <v>136</v>
      </c>
      <c r="Q26" s="23"/>
      <c r="R26" s="23"/>
      <c r="S26" s="233"/>
      <c r="T26" s="233"/>
    </row>
    <row r="27" spans="1:20" ht="21" customHeight="1">
      <c r="A27" s="159" t="s">
        <v>36</v>
      </c>
      <c r="B27" s="6">
        <v>3</v>
      </c>
      <c r="C27" s="115" t="s">
        <v>42</v>
      </c>
      <c r="D27" s="115" t="str">
        <f>VLOOKUP(C27,PCCM!$B$71:$C$83,2,0)</f>
        <v>NgÇn</v>
      </c>
      <c r="E27" s="115" t="s">
        <v>40</v>
      </c>
      <c r="F27" s="115" t="str">
        <f>VLOOKUP(E27,PCCM!$F$71:$G$83,2,0)</f>
        <v>Kim</v>
      </c>
      <c r="G27" s="115" t="s">
        <v>45</v>
      </c>
      <c r="H27" s="115" t="str">
        <f>VLOOKUP(G27,PCCM!$L$71:$M$83,2,0)</f>
        <v>Quyªn</v>
      </c>
      <c r="I27" s="115" t="s">
        <v>77</v>
      </c>
      <c r="J27" s="115" t="str">
        <f>VLOOKUP(I27,PCCM!$AB$71:$AC$83,2,0)</f>
        <v>M¹nh</v>
      </c>
      <c r="K27" s="115" t="s">
        <v>39</v>
      </c>
      <c r="L27" s="115" t="str">
        <f>VLOOKUP(K27,PCCM!$U$71:$V$83,2,0)</f>
        <v>Th­</v>
      </c>
      <c r="M27" s="6" t="s">
        <v>40</v>
      </c>
      <c r="N27" s="6" t="s">
        <v>166</v>
      </c>
      <c r="O27" s="6" t="s">
        <v>59</v>
      </c>
      <c r="P27" s="6" t="s">
        <v>167</v>
      </c>
      <c r="Q27" s="23"/>
      <c r="R27" s="23"/>
      <c r="S27" s="29"/>
      <c r="T27" s="29"/>
    </row>
    <row r="28" spans="1:20" ht="21" customHeight="1">
      <c r="A28" s="234"/>
      <c r="B28" s="6">
        <v>4</v>
      </c>
      <c r="C28" s="115" t="s">
        <v>39</v>
      </c>
      <c r="D28" s="115" t="str">
        <f>VLOOKUP(C28,PCCM!$B$71:$C$83,2,0)</f>
        <v>Th­</v>
      </c>
      <c r="E28" s="115" t="s">
        <v>10</v>
      </c>
      <c r="F28" s="115" t="str">
        <f>VLOOKUP(E28,PCCM!$F$71:$G$83,2,0)</f>
        <v>MinhCD</v>
      </c>
      <c r="G28" s="115" t="s">
        <v>77</v>
      </c>
      <c r="H28" s="115" t="str">
        <f>VLOOKUP(G28,PCCM!$L$71:$M$83,2,0)</f>
        <v>M¹nh</v>
      </c>
      <c r="I28" s="115" t="s">
        <v>43</v>
      </c>
      <c r="J28" s="115" t="str">
        <f>VLOOKUP(I28,PCCM!$AB$71:$AC$83,2,0)</f>
        <v>ThanhC</v>
      </c>
      <c r="K28" s="115" t="s">
        <v>45</v>
      </c>
      <c r="L28" s="115" t="str">
        <f>VLOOKUP(K28,PCCM!$U$71:$V$83,2,0)</f>
        <v>Quyªn</v>
      </c>
      <c r="M28" s="6"/>
      <c r="N28" s="6" t="s">
        <v>149</v>
      </c>
      <c r="O28" s="6"/>
      <c r="P28" s="6" t="s">
        <v>136</v>
      </c>
      <c r="Q28" s="23"/>
      <c r="R28" s="23"/>
      <c r="S28" s="214"/>
      <c r="T28" s="214"/>
    </row>
    <row r="29" spans="1:20" ht="21" customHeight="1">
      <c r="A29" s="231"/>
      <c r="B29" s="7">
        <v>5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7"/>
      <c r="N29" s="7"/>
      <c r="O29" s="7"/>
      <c r="P29" s="7"/>
      <c r="Q29" s="24"/>
      <c r="R29" s="24"/>
      <c r="S29" s="24"/>
      <c r="T29" s="24"/>
    </row>
    <row r="30" spans="1:20" ht="21" customHeight="1">
      <c r="A30" s="235"/>
      <c r="B30" s="5">
        <v>1</v>
      </c>
      <c r="C30" s="116" t="s">
        <v>43</v>
      </c>
      <c r="D30" s="116" t="str">
        <f>VLOOKUP(C30,PCCM!$B$71:$C$83,2,0)</f>
        <v>H­¬ngB</v>
      </c>
      <c r="E30" s="116" t="s">
        <v>43</v>
      </c>
      <c r="F30" s="116" t="str">
        <f>VLOOKUP(E30,PCCM!$F$71:$G$83,2,0)</f>
        <v>ThanhA</v>
      </c>
      <c r="G30" s="116" t="s">
        <v>42</v>
      </c>
      <c r="H30" s="116" t="str">
        <f>VLOOKUP(G30,PCCM!$L$71:$M$83,2,0)</f>
        <v>Ðn</v>
      </c>
      <c r="I30" s="116" t="s">
        <v>46</v>
      </c>
      <c r="J30" s="116" t="str">
        <f>VLOOKUP(I30,PCCM!$AB$71:$AC$83,2,0)</f>
        <v>Nhµn</v>
      </c>
      <c r="K30" s="116" t="s">
        <v>11</v>
      </c>
      <c r="L30" s="116" t="str">
        <f>VLOOKUP(K30,PCCM!$U$71:$V$83,2,0)</f>
        <v>Gi¸p</v>
      </c>
      <c r="M30" s="5"/>
      <c r="N30" s="5"/>
      <c r="O30" s="6" t="s">
        <v>59</v>
      </c>
      <c r="P30" s="6" t="s">
        <v>161</v>
      </c>
      <c r="Q30" s="214"/>
      <c r="R30" s="12"/>
      <c r="S30" s="236"/>
      <c r="T30" s="236"/>
    </row>
    <row r="31" spans="1:20" s="224" customFormat="1" ht="21" customHeight="1">
      <c r="A31" s="237" t="s">
        <v>29</v>
      </c>
      <c r="B31" s="14">
        <v>2</v>
      </c>
      <c r="C31" s="119" t="s">
        <v>43</v>
      </c>
      <c r="D31" s="119" t="str">
        <f>VLOOKUP(C31,PCCM!$B$71:$C$83,2,0)</f>
        <v>H­¬ngB</v>
      </c>
      <c r="E31" s="119" t="s">
        <v>43</v>
      </c>
      <c r="F31" s="119" t="str">
        <f>VLOOKUP(E31,PCCM!$F$71:$G$83,2,0)</f>
        <v>ThanhA</v>
      </c>
      <c r="G31" s="119" t="s">
        <v>46</v>
      </c>
      <c r="H31" s="119" t="str">
        <f>VLOOKUP(G31,PCCM!$L$71:$M$83,2,0)</f>
        <v>Nhµn</v>
      </c>
      <c r="I31" s="119" t="s">
        <v>39</v>
      </c>
      <c r="J31" s="119" t="str">
        <f>VLOOKUP(I31,PCCM!$AB$71:$AC$83,2,0)</f>
        <v>Th¸i</v>
      </c>
      <c r="K31" s="119" t="s">
        <v>11</v>
      </c>
      <c r="L31" s="119" t="str">
        <f>VLOOKUP(K31,PCCM!$U$71:$V$83,2,0)</f>
        <v>Gi¸p</v>
      </c>
      <c r="M31" s="210"/>
      <c r="N31" s="210"/>
      <c r="O31" s="6"/>
      <c r="P31" s="6" t="s">
        <v>138</v>
      </c>
      <c r="Q31" s="238"/>
      <c r="R31" s="238"/>
      <c r="S31" s="239"/>
      <c r="T31" s="239"/>
    </row>
    <row r="32" spans="1:20" ht="21" customHeight="1">
      <c r="A32" s="159" t="s">
        <v>37</v>
      </c>
      <c r="B32" s="6">
        <v>3</v>
      </c>
      <c r="C32" s="115" t="s">
        <v>10</v>
      </c>
      <c r="D32" s="115" t="str">
        <f>VLOOKUP(C32,PCCM!$B$71:$C$83,2,0)</f>
        <v>MinhCD</v>
      </c>
      <c r="E32" s="115" t="s">
        <v>46</v>
      </c>
      <c r="F32" s="115" t="str">
        <f>VLOOKUP(E32,PCCM!$F$71:$G$83,2,0)</f>
        <v>Nhµn</v>
      </c>
      <c r="G32" s="115" t="s">
        <v>39</v>
      </c>
      <c r="H32" s="115" t="str">
        <f>VLOOKUP(G32,PCCM!$L$71:$M$83,2,0)</f>
        <v>Th¸i</v>
      </c>
      <c r="I32" s="115" t="s">
        <v>42</v>
      </c>
      <c r="J32" s="115" t="str">
        <f>VLOOKUP(I32,PCCM!$AB$71:$AC$83,2,0)</f>
        <v>Ðn</v>
      </c>
      <c r="K32" s="115" t="s">
        <v>43</v>
      </c>
      <c r="L32" s="115" t="str">
        <f>VLOOKUP(K32,PCCM!$U$71:$V$83,2,0)</f>
        <v>NhungV</v>
      </c>
      <c r="M32" s="14"/>
      <c r="N32" s="14"/>
      <c r="O32" s="6" t="s">
        <v>59</v>
      </c>
      <c r="P32" s="6" t="s">
        <v>162</v>
      </c>
      <c r="Q32" s="23"/>
      <c r="R32" s="23"/>
      <c r="S32" s="29"/>
      <c r="T32" s="29"/>
    </row>
    <row r="33" spans="1:20" ht="21" customHeight="1">
      <c r="A33" s="234"/>
      <c r="B33" s="6">
        <v>4</v>
      </c>
      <c r="C33" s="115" t="s">
        <v>46</v>
      </c>
      <c r="D33" s="115" t="str">
        <f>VLOOKUP(C33,PCCM!$B$71:$C$83,2,0)</f>
        <v>Nhµn</v>
      </c>
      <c r="E33" s="115" t="s">
        <v>42</v>
      </c>
      <c r="F33" s="115" t="str">
        <f>VLOOKUP(E33,PCCM!$F$71:$G$83,2,0)</f>
        <v>NgÇn</v>
      </c>
      <c r="G33" s="115" t="s">
        <v>43</v>
      </c>
      <c r="H33" s="115" t="str">
        <f>VLOOKUP(G33,PCCM!$L$71:$M$83,2,0)</f>
        <v>NhungV</v>
      </c>
      <c r="I33" s="115" t="s">
        <v>11</v>
      </c>
      <c r="J33" s="115" t="str">
        <f>VLOOKUP(I33,PCCM!$AB$71:$AC$83,2,0)</f>
        <v>Gi¸p</v>
      </c>
      <c r="K33" s="115" t="s">
        <v>42</v>
      </c>
      <c r="L33" s="115" t="str">
        <f>VLOOKUP(K33,PCCM!$U$71:$V$83,2,0)</f>
        <v>Ðn</v>
      </c>
      <c r="M33" s="14"/>
      <c r="N33" s="14"/>
      <c r="O33" s="6"/>
      <c r="P33" s="6" t="s">
        <v>138</v>
      </c>
      <c r="Q33" s="23"/>
      <c r="R33" s="23"/>
      <c r="S33" s="214"/>
      <c r="T33" s="214"/>
    </row>
    <row r="34" spans="1:20" ht="21" customHeight="1">
      <c r="A34" s="231"/>
      <c r="B34" s="7">
        <v>5</v>
      </c>
      <c r="C34" s="117" t="s">
        <v>42</v>
      </c>
      <c r="D34" s="117" t="str">
        <f>VLOOKUP(C34,PCCM!$B$71:$C$83,2,0)</f>
        <v>NgÇn</v>
      </c>
      <c r="E34" s="117" t="s">
        <v>39</v>
      </c>
      <c r="F34" s="117" t="str">
        <f>VLOOKUP(E34,PCCM!$F$71:$G$83,2,0)</f>
        <v>Th¸i</v>
      </c>
      <c r="G34" s="117" t="s">
        <v>43</v>
      </c>
      <c r="H34" s="117" t="str">
        <f>VLOOKUP(G34,PCCM!$L$71:$M$83,2,0)</f>
        <v>NhungV</v>
      </c>
      <c r="I34" s="117" t="s">
        <v>11</v>
      </c>
      <c r="J34" s="117" t="str">
        <f>VLOOKUP(I34,PCCM!$AB$71:$AC$83,2,0)</f>
        <v>Gi¸p</v>
      </c>
      <c r="K34" s="117" t="s">
        <v>42</v>
      </c>
      <c r="L34" s="117" t="str">
        <f>VLOOKUP(K34,PCCM!$U$71:$V$83,2,0)</f>
        <v>Ðn</v>
      </c>
      <c r="M34" s="186"/>
      <c r="N34" s="185"/>
      <c r="O34" s="7"/>
      <c r="P34" s="7"/>
      <c r="Q34" s="24"/>
      <c r="R34" s="24"/>
      <c r="S34" s="24"/>
      <c r="T34" s="24"/>
    </row>
    <row r="35" spans="1:20" ht="21" customHeight="1">
      <c r="A35" s="235"/>
      <c r="B35" s="5">
        <v>1</v>
      </c>
      <c r="C35" s="116" t="s">
        <v>11</v>
      </c>
      <c r="D35" s="116" t="str">
        <f>VLOOKUP(C35,PCCM!$B$71:$C$83,2,0)</f>
        <v>D­¬ng</v>
      </c>
      <c r="E35" s="116" t="s">
        <v>40</v>
      </c>
      <c r="F35" s="116" t="str">
        <f>VLOOKUP(E35,PCCM!$F$71:$G$83,2,0)</f>
        <v>Kim</v>
      </c>
      <c r="G35" s="116" t="s">
        <v>39</v>
      </c>
      <c r="H35" s="116" t="str">
        <f>VLOOKUP(G35,PCCM!$L$71:$M$83,2,0)</f>
        <v>Th¸i</v>
      </c>
      <c r="I35" s="116" t="s">
        <v>43</v>
      </c>
      <c r="J35" s="116" t="str">
        <f>VLOOKUP(I35,PCCM!$AB$71:$AC$83,2,0)</f>
        <v>ThanhC</v>
      </c>
      <c r="K35" s="116" t="s">
        <v>77</v>
      </c>
      <c r="L35" s="116" t="str">
        <f>VLOOKUP(K35,PCCM!$U$71:$V$83,2,0)</f>
        <v>M¹nh</v>
      </c>
      <c r="M35" s="15" t="s">
        <v>40</v>
      </c>
      <c r="N35" s="15" t="s">
        <v>163</v>
      </c>
      <c r="O35" s="6"/>
      <c r="P35" s="6"/>
      <c r="Q35" s="214"/>
      <c r="R35" s="214"/>
      <c r="S35" s="214"/>
      <c r="T35" s="214"/>
    </row>
    <row r="36" spans="1:20" ht="21" customHeight="1">
      <c r="A36" s="159" t="s">
        <v>29</v>
      </c>
      <c r="B36" s="14">
        <v>2</v>
      </c>
      <c r="C36" s="119" t="s">
        <v>39</v>
      </c>
      <c r="D36" s="115" t="str">
        <f>VLOOKUP(C36,PCCM!$B$71:$C$83,2,0)</f>
        <v>Th­</v>
      </c>
      <c r="E36" s="119" t="s">
        <v>39</v>
      </c>
      <c r="F36" s="115" t="str">
        <f>VLOOKUP(E36,PCCM!$F$71:$G$83,2,0)</f>
        <v>Th¸i</v>
      </c>
      <c r="G36" s="119" t="s">
        <v>11</v>
      </c>
      <c r="H36" s="115" t="str">
        <f>VLOOKUP(G36,PCCM!$L$71:$M$83,2,0)</f>
        <v>D­¬ng</v>
      </c>
      <c r="I36" s="119" t="s">
        <v>43</v>
      </c>
      <c r="J36" s="115" t="str">
        <f>VLOOKUP(I36,PCCM!$AB$71:$AC$83,2,0)</f>
        <v>ThanhC</v>
      </c>
      <c r="K36" s="119" t="s">
        <v>10</v>
      </c>
      <c r="L36" s="115" t="str">
        <f>VLOOKUP(K36,PCCM!$U$71:$V$83,2,0)</f>
        <v>MinhCD</v>
      </c>
      <c r="M36" s="6"/>
      <c r="N36" s="266" t="s">
        <v>149</v>
      </c>
      <c r="O36" s="6"/>
      <c r="P36" s="268"/>
      <c r="Q36" s="238"/>
      <c r="R36" s="240"/>
      <c r="S36" s="238"/>
      <c r="T36" s="241"/>
    </row>
    <row r="37" spans="1:20" s="224" customFormat="1" ht="21" customHeight="1">
      <c r="A37" s="237" t="s">
        <v>38</v>
      </c>
      <c r="B37" s="14">
        <v>3</v>
      </c>
      <c r="C37" s="119" t="s">
        <v>39</v>
      </c>
      <c r="D37" s="115" t="str">
        <f>VLOOKUP(C37,PCCM!$B$71:$C$83,2,0)</f>
        <v>Th­</v>
      </c>
      <c r="E37" s="119" t="s">
        <v>11</v>
      </c>
      <c r="F37" s="115" t="str">
        <f>VLOOKUP(E37,PCCM!$F$71:$G$83,2,0)</f>
        <v>D­¬ng</v>
      </c>
      <c r="G37" s="119" t="s">
        <v>40</v>
      </c>
      <c r="H37" s="115" t="str">
        <f>VLOOKUP(G37,PCCM!$L$71:$M$83,2,0)</f>
        <v>H V©n</v>
      </c>
      <c r="I37" s="119" t="s">
        <v>39</v>
      </c>
      <c r="J37" s="115" t="str">
        <f>VLOOKUP(I37,PCCM!$AB$71:$AC$83,2,0)</f>
        <v>Th¸i</v>
      </c>
      <c r="K37" s="119" t="s">
        <v>43</v>
      </c>
      <c r="L37" s="115" t="str">
        <f>VLOOKUP(K37,PCCM!$U$71:$V$83,2,0)</f>
        <v>NhungV</v>
      </c>
      <c r="M37" s="14" t="s">
        <v>40</v>
      </c>
      <c r="N37" s="6" t="s">
        <v>167</v>
      </c>
      <c r="O37" s="6"/>
      <c r="P37" s="6"/>
      <c r="Q37" s="238"/>
      <c r="R37" s="238"/>
      <c r="S37" s="238"/>
      <c r="T37" s="238"/>
    </row>
    <row r="38" spans="1:20" ht="21" customHeight="1">
      <c r="A38" s="234"/>
      <c r="B38" s="14">
        <v>4</v>
      </c>
      <c r="C38" s="119" t="s">
        <v>50</v>
      </c>
      <c r="D38" s="119" t="str">
        <f>C8</f>
        <v>H­¬ngB</v>
      </c>
      <c r="E38" s="119" t="s">
        <v>50</v>
      </c>
      <c r="F38" s="119" t="str">
        <f>E8</f>
        <v>NgÇn</v>
      </c>
      <c r="G38" s="119" t="s">
        <v>50</v>
      </c>
      <c r="H38" s="119" t="str">
        <f>G8</f>
        <v>H V©n</v>
      </c>
      <c r="I38" s="119" t="s">
        <v>50</v>
      </c>
      <c r="J38" s="119" t="str">
        <f>I8</f>
        <v>ThanhC</v>
      </c>
      <c r="K38" s="119" t="s">
        <v>50</v>
      </c>
      <c r="L38" s="119" t="str">
        <f>K8</f>
        <v>Nhung</v>
      </c>
      <c r="M38" s="14"/>
      <c r="N38" s="14" t="s">
        <v>149</v>
      </c>
      <c r="O38" s="6"/>
      <c r="P38" s="268"/>
      <c r="Q38" s="23"/>
      <c r="R38" s="23"/>
      <c r="S38" s="23"/>
      <c r="T38" s="189"/>
    </row>
    <row r="39" spans="1:20" ht="21" customHeight="1">
      <c r="A39" s="231"/>
      <c r="B39" s="7">
        <v>5</v>
      </c>
      <c r="C39" s="249"/>
      <c r="D39" s="251"/>
      <c r="E39" s="249"/>
      <c r="F39" s="251"/>
      <c r="G39" s="249"/>
      <c r="H39" s="251"/>
      <c r="I39" s="249"/>
      <c r="J39" s="251"/>
      <c r="K39" s="249"/>
      <c r="L39" s="117"/>
      <c r="M39" s="7"/>
      <c r="N39" s="7"/>
      <c r="O39" s="7"/>
      <c r="P39" s="7"/>
      <c r="Q39" s="24"/>
      <c r="R39" s="24"/>
      <c r="S39" s="24"/>
      <c r="T39" s="24"/>
    </row>
    <row r="40" spans="1:13" ht="16.5">
      <c r="A40" s="225"/>
      <c r="C40" s="242" t="s">
        <v>65</v>
      </c>
      <c r="E40" s="243"/>
      <c r="F40" s="244"/>
      <c r="G40" s="243"/>
      <c r="K40" s="41" t="s">
        <v>64</v>
      </c>
      <c r="M40" s="41"/>
    </row>
    <row r="41" spans="1:14" ht="16.5">
      <c r="A41" s="225"/>
      <c r="B41" s="40" t="s">
        <v>66</v>
      </c>
      <c r="J41" s="40" t="s">
        <v>67</v>
      </c>
      <c r="N41" s="40"/>
    </row>
    <row r="42" ht="16.5">
      <c r="A42" s="225"/>
    </row>
    <row r="43" spans="1:14" ht="16.5">
      <c r="A43" s="198" t="s">
        <v>39</v>
      </c>
      <c r="C43" s="198">
        <f>COUNTIF(C$10:C$39,$A43)</f>
        <v>4</v>
      </c>
      <c r="E43" s="198">
        <f>COUNTIF(E$10:E$39,$A43)</f>
        <v>4</v>
      </c>
      <c r="G43" s="198">
        <f>COUNTIF(G$10:G$39,$A43)</f>
        <v>4</v>
      </c>
      <c r="H43" s="227"/>
      <c r="I43" s="198">
        <f>COUNTIF(I$10:I$39,$A43)</f>
        <v>4</v>
      </c>
      <c r="J43" s="227"/>
      <c r="K43" s="198">
        <f>COUNTIF(K$10:K$39,$A43)</f>
        <v>4</v>
      </c>
      <c r="L43" s="227"/>
      <c r="N43" s="227"/>
    </row>
    <row r="44" spans="1:14" ht="16.5">
      <c r="A44" s="198" t="s">
        <v>42</v>
      </c>
      <c r="C44" s="198">
        <f aca="true" t="shared" si="0" ref="C44:C55">COUNTIF(C$10:C$39,$A44)</f>
        <v>3</v>
      </c>
      <c r="E44" s="198">
        <f aca="true" t="shared" si="1" ref="E44:E55">COUNTIF(E$10:E$39,$A44)</f>
        <v>3</v>
      </c>
      <c r="G44" s="198">
        <f aca="true" t="shared" si="2" ref="G44:G54">COUNTIF(G$10:G$39,$A44)</f>
        <v>3</v>
      </c>
      <c r="H44" s="227"/>
      <c r="I44" s="198">
        <f aca="true" t="shared" si="3" ref="I44:I55">COUNTIF(I$10:I$39,$A44)</f>
        <v>3</v>
      </c>
      <c r="J44" s="227"/>
      <c r="K44" s="198">
        <f aca="true" t="shared" si="4" ref="K44:K55">COUNTIF(K$10:K$39,$A44)</f>
        <v>3</v>
      </c>
      <c r="L44" s="227"/>
      <c r="N44" s="227"/>
    </row>
    <row r="45" spans="1:14" ht="16.5">
      <c r="A45" s="198" t="s">
        <v>45</v>
      </c>
      <c r="C45" s="198">
        <f t="shared" si="0"/>
        <v>2</v>
      </c>
      <c r="E45" s="198">
        <f t="shared" si="1"/>
        <v>2</v>
      </c>
      <c r="G45" s="198">
        <f t="shared" si="2"/>
        <v>2</v>
      </c>
      <c r="H45" s="227"/>
      <c r="I45" s="198">
        <f t="shared" si="3"/>
        <v>2</v>
      </c>
      <c r="J45" s="227"/>
      <c r="K45" s="198">
        <f t="shared" si="4"/>
        <v>2</v>
      </c>
      <c r="L45" s="227"/>
      <c r="N45" s="227"/>
    </row>
    <row r="46" spans="1:14" ht="16.5">
      <c r="A46" s="198" t="s">
        <v>44</v>
      </c>
      <c r="C46" s="198">
        <f t="shared" si="0"/>
        <v>1</v>
      </c>
      <c r="E46" s="198">
        <f t="shared" si="1"/>
        <v>1</v>
      </c>
      <c r="G46" s="198">
        <f t="shared" si="2"/>
        <v>1</v>
      </c>
      <c r="H46" s="227"/>
      <c r="I46" s="198">
        <f t="shared" si="3"/>
        <v>1</v>
      </c>
      <c r="J46" s="227"/>
      <c r="K46" s="198">
        <f t="shared" si="4"/>
        <v>1</v>
      </c>
      <c r="L46" s="227"/>
      <c r="N46" s="227"/>
    </row>
    <row r="47" spans="1:14" ht="16.5">
      <c r="A47" s="198" t="s">
        <v>43</v>
      </c>
      <c r="C47" s="198">
        <f t="shared" si="0"/>
        <v>4</v>
      </c>
      <c r="E47" s="198">
        <f t="shared" si="1"/>
        <v>4</v>
      </c>
      <c r="G47" s="198">
        <f t="shared" si="2"/>
        <v>4</v>
      </c>
      <c r="H47" s="227"/>
      <c r="I47" s="198">
        <f t="shared" si="3"/>
        <v>4</v>
      </c>
      <c r="J47" s="227"/>
      <c r="K47" s="198">
        <f t="shared" si="4"/>
        <v>4</v>
      </c>
      <c r="L47" s="227"/>
      <c r="N47" s="227"/>
    </row>
    <row r="48" spans="1:14" ht="16.5">
      <c r="A48" s="198" t="s">
        <v>46</v>
      </c>
      <c r="C48" s="198">
        <f t="shared" si="0"/>
        <v>2</v>
      </c>
      <c r="E48" s="198">
        <f t="shared" si="1"/>
        <v>2</v>
      </c>
      <c r="G48" s="198">
        <f t="shared" si="2"/>
        <v>2</v>
      </c>
      <c r="H48" s="227"/>
      <c r="I48" s="198">
        <f t="shared" si="3"/>
        <v>2</v>
      </c>
      <c r="J48" s="227"/>
      <c r="K48" s="198">
        <f t="shared" si="4"/>
        <v>2</v>
      </c>
      <c r="L48" s="227"/>
      <c r="N48" s="227"/>
    </row>
    <row r="49" spans="1:14" ht="16.5">
      <c r="A49" s="198" t="s">
        <v>41</v>
      </c>
      <c r="C49" s="198">
        <f t="shared" si="0"/>
        <v>2</v>
      </c>
      <c r="E49" s="198">
        <f t="shared" si="1"/>
        <v>2</v>
      </c>
      <c r="G49" s="198">
        <f t="shared" si="2"/>
        <v>2</v>
      </c>
      <c r="H49" s="227"/>
      <c r="I49" s="198">
        <f t="shared" si="3"/>
        <v>2</v>
      </c>
      <c r="J49" s="227"/>
      <c r="K49" s="198">
        <f t="shared" si="4"/>
        <v>2</v>
      </c>
      <c r="L49" s="227"/>
      <c r="N49" s="227"/>
    </row>
    <row r="50" spans="1:14" ht="16.5">
      <c r="A50" s="198" t="s">
        <v>40</v>
      </c>
      <c r="C50" s="198">
        <f t="shared" si="0"/>
        <v>3</v>
      </c>
      <c r="E50" s="198">
        <f t="shared" si="1"/>
        <v>3</v>
      </c>
      <c r="G50" s="198">
        <f t="shared" si="2"/>
        <v>3</v>
      </c>
      <c r="H50" s="227"/>
      <c r="I50" s="198">
        <f t="shared" si="3"/>
        <v>3</v>
      </c>
      <c r="J50" s="227"/>
      <c r="K50" s="198">
        <f t="shared" si="4"/>
        <v>3</v>
      </c>
      <c r="L50" s="227"/>
      <c r="N50" s="227"/>
    </row>
    <row r="51" spans="1:14" ht="16.5">
      <c r="A51" s="198" t="s">
        <v>10</v>
      </c>
      <c r="C51" s="198">
        <f t="shared" si="0"/>
        <v>1</v>
      </c>
      <c r="E51" s="198">
        <f t="shared" si="1"/>
        <v>1</v>
      </c>
      <c r="G51" s="198">
        <f t="shared" si="2"/>
        <v>1</v>
      </c>
      <c r="H51" s="227"/>
      <c r="I51" s="198">
        <f t="shared" si="3"/>
        <v>1</v>
      </c>
      <c r="J51" s="227"/>
      <c r="K51" s="198">
        <f t="shared" si="4"/>
        <v>1</v>
      </c>
      <c r="L51" s="227"/>
      <c r="N51" s="227"/>
    </row>
    <row r="52" spans="1:14" ht="16.5">
      <c r="A52" s="198" t="s">
        <v>57</v>
      </c>
      <c r="C52" s="198">
        <f t="shared" si="0"/>
        <v>1</v>
      </c>
      <c r="E52" s="198">
        <f t="shared" si="1"/>
        <v>1</v>
      </c>
      <c r="G52" s="198">
        <f t="shared" si="2"/>
        <v>1</v>
      </c>
      <c r="H52" s="227"/>
      <c r="I52" s="198">
        <f t="shared" si="3"/>
        <v>1</v>
      </c>
      <c r="J52" s="227"/>
      <c r="K52" s="198">
        <f t="shared" si="4"/>
        <v>1</v>
      </c>
      <c r="L52" s="227"/>
      <c r="N52" s="227"/>
    </row>
    <row r="53" spans="1:14" ht="16.5">
      <c r="A53" s="198" t="s">
        <v>11</v>
      </c>
      <c r="C53" s="198">
        <f t="shared" si="0"/>
        <v>2</v>
      </c>
      <c r="E53" s="198">
        <f t="shared" si="1"/>
        <v>2</v>
      </c>
      <c r="G53" s="198">
        <f t="shared" si="2"/>
        <v>2</v>
      </c>
      <c r="H53" s="227"/>
      <c r="I53" s="198">
        <f t="shared" si="3"/>
        <v>2</v>
      </c>
      <c r="J53" s="227"/>
      <c r="K53" s="198">
        <f t="shared" si="4"/>
        <v>2</v>
      </c>
      <c r="L53" s="227"/>
      <c r="N53" s="227"/>
    </row>
    <row r="54" spans="1:14" ht="16.5">
      <c r="A54" s="198" t="s">
        <v>77</v>
      </c>
      <c r="C54" s="198">
        <f t="shared" si="0"/>
        <v>1</v>
      </c>
      <c r="E54" s="198">
        <f t="shared" si="1"/>
        <v>1</v>
      </c>
      <c r="G54" s="198">
        <f t="shared" si="2"/>
        <v>1</v>
      </c>
      <c r="H54" s="227"/>
      <c r="I54" s="198">
        <f t="shared" si="3"/>
        <v>1</v>
      </c>
      <c r="J54" s="227"/>
      <c r="K54" s="198">
        <f t="shared" si="4"/>
        <v>1</v>
      </c>
      <c r="L54" s="227"/>
      <c r="N54" s="227"/>
    </row>
    <row r="55" spans="1:14" ht="16.5">
      <c r="A55" s="198" t="s">
        <v>59</v>
      </c>
      <c r="C55" s="198">
        <f t="shared" si="0"/>
        <v>0</v>
      </c>
      <c r="E55" s="198">
        <f t="shared" si="1"/>
        <v>0</v>
      </c>
      <c r="G55" s="198">
        <f>COUNTIF(G$10:G$39,$A55)</f>
        <v>0</v>
      </c>
      <c r="H55" s="227"/>
      <c r="I55" s="198">
        <f t="shared" si="3"/>
        <v>0</v>
      </c>
      <c r="J55" s="227"/>
      <c r="K55" s="198">
        <f t="shared" si="4"/>
        <v>0</v>
      </c>
      <c r="L55" s="227"/>
      <c r="N55" s="227"/>
    </row>
  </sheetData>
  <mergeCells count="20">
    <mergeCell ref="J5:L5"/>
    <mergeCell ref="S7:T7"/>
    <mergeCell ref="Q8:R8"/>
    <mergeCell ref="S8:T8"/>
    <mergeCell ref="I7:J7"/>
    <mergeCell ref="O7:P7"/>
    <mergeCell ref="Q7:R7"/>
    <mergeCell ref="O8:P8"/>
    <mergeCell ref="M7:N7"/>
    <mergeCell ref="M8:N8"/>
    <mergeCell ref="I8:J8"/>
    <mergeCell ref="K7:L7"/>
    <mergeCell ref="K8:L8"/>
    <mergeCell ref="A7:B8"/>
    <mergeCell ref="C7:D7"/>
    <mergeCell ref="E7:F7"/>
    <mergeCell ref="G7:H7"/>
    <mergeCell ref="G8:H8"/>
    <mergeCell ref="C8:D8"/>
    <mergeCell ref="E8:F8"/>
  </mergeCells>
  <printOptions horizontalCentered="1"/>
  <pageMargins left="0.24" right="0.25" top="0.31" bottom="0.25" header="0.25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DUC</dc:creator>
  <cp:keywords/>
  <dc:description/>
  <cp:lastModifiedBy>Huy Hanh</cp:lastModifiedBy>
  <cp:lastPrinted>2012-11-08T09:35:38Z</cp:lastPrinted>
  <dcterms:created xsi:type="dcterms:W3CDTF">2004-08-27T20:59:42Z</dcterms:created>
  <dcterms:modified xsi:type="dcterms:W3CDTF">2012-11-08T09:35:52Z</dcterms:modified>
  <cp:category/>
  <cp:version/>
  <cp:contentType/>
  <cp:contentStatus/>
</cp:coreProperties>
</file>